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'CPT'!$A$1:$H$185</definedName>
    <definedName name="_xlnm.Print_Area" localSheetId="7">'DC1'!$A$1:$H$185</definedName>
    <definedName name="_xlnm.Print_Area" localSheetId="13">'DC2'!$A$1:$H$185</definedName>
    <definedName name="_xlnm.Print_Area" localSheetId="18">'DC3'!$A$1:$H$185</definedName>
    <definedName name="_xlnm.Print_Area" localSheetId="26">'DC4'!$A$1:$H$185</definedName>
    <definedName name="_xlnm.Print_Area" localSheetId="30">'DC5'!$A$1:$H$185</definedName>
    <definedName name="_xlnm.Print_Area" localSheetId="0">'Summary'!$A$1:$H$185</definedName>
    <definedName name="_xlnm.Print_Area" localSheetId="2">'WC011'!$A$1:$H$185</definedName>
    <definedName name="_xlnm.Print_Area" localSheetId="3">'WC012'!$A$1:$H$185</definedName>
    <definedName name="_xlnm.Print_Area" localSheetId="4">'WC013'!$A$1:$H$185</definedName>
    <definedName name="_xlnm.Print_Area" localSheetId="5">'WC014'!$A$1:$H$185</definedName>
    <definedName name="_xlnm.Print_Area" localSheetId="6">'WC015'!$A$1:$H$185</definedName>
    <definedName name="_xlnm.Print_Area" localSheetId="8">'WC022'!$A$1:$H$185</definedName>
    <definedName name="_xlnm.Print_Area" localSheetId="9">'WC023'!$A$1:$H$185</definedName>
    <definedName name="_xlnm.Print_Area" localSheetId="10">'WC024'!$A$1:$H$185</definedName>
    <definedName name="_xlnm.Print_Area" localSheetId="11">'WC025'!$A$1:$H$185</definedName>
    <definedName name="_xlnm.Print_Area" localSheetId="12">'WC026'!$A$1:$H$185</definedName>
    <definedName name="_xlnm.Print_Area" localSheetId="14">'WC031'!$A$1:$H$185</definedName>
    <definedName name="_xlnm.Print_Area" localSheetId="15">'WC032'!$A$1:$H$185</definedName>
    <definedName name="_xlnm.Print_Area" localSheetId="16">'WC033'!$A$1:$H$185</definedName>
    <definedName name="_xlnm.Print_Area" localSheetId="17">'WC034'!$A$1:$H$185</definedName>
    <definedName name="_xlnm.Print_Area" localSheetId="19">'WC041'!$A$1:$H$185</definedName>
    <definedName name="_xlnm.Print_Area" localSheetId="20">'WC042'!$A$1:$H$185</definedName>
    <definedName name="_xlnm.Print_Area" localSheetId="21">'WC043'!$A$1:$H$185</definedName>
    <definedName name="_xlnm.Print_Area" localSheetId="22">'WC044'!$A$1:$H$185</definedName>
    <definedName name="_xlnm.Print_Area" localSheetId="23">'WC045'!$A$1:$H$185</definedName>
    <definedName name="_xlnm.Print_Area" localSheetId="24">'WC047'!$A$1:$H$185</definedName>
    <definedName name="_xlnm.Print_Area" localSheetId="25">'WC048'!$A$1:$H$185</definedName>
    <definedName name="_xlnm.Print_Area" localSheetId="27">'WC051'!$A$1:$H$185</definedName>
    <definedName name="_xlnm.Print_Area" localSheetId="28">'WC052'!$A$1:$H$185</definedName>
    <definedName name="_xlnm.Print_Area" localSheetId="29">'WC053'!$A$1:$H$185</definedName>
  </definedNames>
  <calcPr fullCalcOnLoad="1"/>
</workbook>
</file>

<file path=xl/sharedStrings.xml><?xml version="1.0" encoding="utf-8"?>
<sst xmlns="http://schemas.openxmlformats.org/spreadsheetml/2006/main" count="2480" uniqueCount="106">
  <si>
    <t>LOCAL GOVERNMENT MTEF ALLOCATIONS: 2017/18 - 2019/20</t>
  </si>
  <si>
    <t xml:space="preserve">
Summary</t>
  </si>
  <si>
    <t>2017/18 
R thousands</t>
  </si>
  <si>
    <t>2018/19 
R thousands</t>
  </si>
  <si>
    <t>2019/20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</si>
  <si>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</si>
  <si>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</si>
  <si>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</si>
  <si>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</si>
  <si>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</si>
  <si>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</si>
  <si>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</si>
  <si>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</si>
  <si>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</si>
  <si>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</si>
  <si>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</si>
  <si>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</si>
  <si>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</si>
  <si>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</si>
  <si>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</si>
  <si>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</si>
  <si>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</si>
  <si>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</si>
  <si>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</si>
  <si>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</si>
  <si>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</si>
  <si>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</si>
  <si>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</si>
  <si>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</si>
  <si>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</si>
  <si>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</si>
  <si>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</si>
  <si>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</si>
  <si>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</si>
  <si>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</si>
  <si>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</si>
  <si>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</si>
  <si>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A CPT Cape Town</t>
  </si>
  <si>
    <t xml:space="preserve">
B WC011 Matzikama</t>
  </si>
  <si>
    <t xml:space="preserve">
B WC012 Cederberg</t>
  </si>
  <si>
    <t xml:space="preserve">
B WC013 Bergrivier</t>
  </si>
  <si>
    <t xml:space="preserve">
B WC014 Saldanha Bay</t>
  </si>
  <si>
    <t xml:space="preserve">
B WC015 Swartland</t>
  </si>
  <si>
    <t xml:space="preserve">
C DC1 West Coast</t>
  </si>
  <si>
    <t xml:space="preserve">
B WC022 Witzenberg</t>
  </si>
  <si>
    <t xml:space="preserve">
B WC023 Drakenstein</t>
  </si>
  <si>
    <t xml:space="preserve">
B WC024 Stellenbosch</t>
  </si>
  <si>
    <t xml:space="preserve">
B WC025 Breede Valley</t>
  </si>
  <si>
    <t xml:space="preserve">
B WC026 Langeberg</t>
  </si>
  <si>
    <t xml:space="preserve">
C DC2 Cape Winelands DM</t>
  </si>
  <si>
    <t xml:space="preserve">
B WC031 Theewaterskloof</t>
  </si>
  <si>
    <t xml:space="preserve">
B WC032 Overstrand</t>
  </si>
  <si>
    <t xml:space="preserve">
B WC033 Cape Agulhas</t>
  </si>
  <si>
    <t xml:space="preserve">
B WC034 Swellendam</t>
  </si>
  <si>
    <t xml:space="preserve">
C DC3 Overberg</t>
  </si>
  <si>
    <t xml:space="preserve">
B WC041 Kannaland</t>
  </si>
  <si>
    <t xml:space="preserve">
B WC042 Hessequa</t>
  </si>
  <si>
    <t xml:space="preserve">
B WC043 Mossel Bay</t>
  </si>
  <si>
    <t xml:space="preserve">
B WC044 George</t>
  </si>
  <si>
    <t xml:space="preserve">
B WC045 Oudtshoorn</t>
  </si>
  <si>
    <t xml:space="preserve">
B WC047 Bitou</t>
  </si>
  <si>
    <t xml:space="preserve">
B WC048 Knysna</t>
  </si>
  <si>
    <t xml:space="preserve">
C DC4 Eden</t>
  </si>
  <si>
    <t xml:space="preserve">
B WC051 Laingsburg</t>
  </si>
  <si>
    <t xml:space="preserve">
B WC052 Prince Albert</t>
  </si>
  <si>
    <t xml:space="preserve">
B WC053 Beaufort West</t>
  </si>
  <si>
    <t xml:space="preserve">
C DC5 Central Karoo</t>
  </si>
  <si>
    <t>Transfers from Provincial Departments</t>
  </si>
  <si>
    <t>Municipal Allocations from Provincial Departments</t>
  </si>
  <si>
    <t>of which</t>
  </si>
  <si>
    <t>Provincial Treasury</t>
  </si>
  <si>
    <t>Community Safety</t>
  </si>
  <si>
    <t>Personal Primary Health Care Services</t>
  </si>
  <si>
    <t>Integrated Nutrition</t>
  </si>
  <si>
    <t>HIV and AIDS</t>
  </si>
  <si>
    <t>Municipal Accreditation Assistance Grant</t>
  </si>
  <si>
    <t>Settlement Assistance</t>
  </si>
  <si>
    <t>Integrated Transport Planning</t>
  </si>
  <si>
    <t>Local Government</t>
  </si>
  <si>
    <t>Western Cape Financial Management Capacity Building Grant</t>
  </si>
  <si>
    <t>Training and Equipment for Volunteers to serve in City of Cape Town LEAS</t>
  </si>
  <si>
    <t>Health</t>
  </si>
  <si>
    <t>Human Settlements</t>
  </si>
  <si>
    <t>Human Settlements Development Grant</t>
  </si>
  <si>
    <t>Provincial Contribution Towards Acceleration of Housing Delivery</t>
  </si>
  <si>
    <t>Greenest Municpality Competition</t>
  </si>
  <si>
    <t>Environmental Affairs and Development Planning</t>
  </si>
  <si>
    <t>Regional Socio-Economic Project/Violence Prevention Through Urban Upgrading</t>
  </si>
  <si>
    <t>Transport and Public Works</t>
  </si>
  <si>
    <t>Planning, Maintenance and Rehabilitation of Transport Systems and Infrastructure</t>
  </si>
  <si>
    <t>Financial Assistance to Municipalities for Maintenance and Construction of Transport Infrastructure</t>
  </si>
  <si>
    <t>George Integrated Public Transport Network- Operations</t>
  </si>
  <si>
    <t>Provision for Persons with Special Needs</t>
  </si>
  <si>
    <t>Cultural Affairs and Sport</t>
  </si>
  <si>
    <t>Library Service: Replacement Funding for most vulnerable B3 municipalities</t>
  </si>
  <si>
    <t>Community Library Services Grant</t>
  </si>
  <si>
    <t>Library Service: Metro Library Grant</t>
  </si>
  <si>
    <t>Library Service: Transfer Funding to enable City of Cape Town to procure Periodicals &amp; Newspapers</t>
  </si>
  <si>
    <t>Development of Sport and Recreation Facilities</t>
  </si>
  <si>
    <t>Municipal Electrical Master Plan Grant</t>
  </si>
  <si>
    <t>Fire Service Capacity Building Grant</t>
  </si>
  <si>
    <t>Municipal Drought Relief Grant</t>
  </si>
  <si>
    <t>Thusong Services Centres Grant</t>
  </si>
  <si>
    <t>Municipal Service Delivery and Capacity Building Grant</t>
  </si>
  <si>
    <t>Community Development Workers (CDW) Operational Support Grant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</si>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</sst>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9" fontId="0" fillId="0" borderId="0" xfId="0" applyNumberForma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5" fillId="0" borderId="19" xfId="0" applyNumberFormat="1" applyFont="1" applyFill="1" applyBorder="1" applyAlignment="1" applyProtection="1">
      <alignment horizontal="right"/>
      <protection/>
    </xf>
    <xf numFmtId="179" fontId="5" fillId="0" borderId="2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179" fontId="0" fillId="0" borderId="0" xfId="0" applyNumberFormat="1" applyFill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0" fontId="5" fillId="0" borderId="17" xfId="0" applyNumberFormat="1" applyFont="1" applyFill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showGridLines="0" tabSelected="1" zoomScalePageLayoutView="0" workbookViewId="0" topLeftCell="A19">
      <selection activeCell="F32" sqref="F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1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4325522000</v>
      </c>
      <c r="G5" s="3">
        <v>4826128000</v>
      </c>
      <c r="H5" s="3">
        <v>5250026000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3469001000</v>
      </c>
      <c r="G7" s="6">
        <f>SUM(G8:G17)</f>
        <v>3203556000</v>
      </c>
      <c r="H7" s="6">
        <f>SUM(H8:H17)</f>
        <v>3501623000</v>
      </c>
    </row>
    <row r="8" spans="1:8" ht="12.75">
      <c r="A8" s="25"/>
      <c r="B8" s="25"/>
      <c r="C8" s="25"/>
      <c r="D8" s="25"/>
      <c r="E8" s="30" t="s">
        <v>9</v>
      </c>
      <c r="F8" s="13">
        <v>531708000</v>
      </c>
      <c r="G8" s="13">
        <v>527496000</v>
      </c>
      <c r="H8" s="13">
        <v>552591000</v>
      </c>
    </row>
    <row r="9" spans="1:8" ht="12.75">
      <c r="A9" s="25"/>
      <c r="B9" s="25"/>
      <c r="C9" s="25"/>
      <c r="D9" s="25"/>
      <c r="E9" s="30" t="s">
        <v>10</v>
      </c>
      <c r="F9" s="13">
        <v>1494786000</v>
      </c>
      <c r="G9" s="13">
        <v>1570152000</v>
      </c>
      <c r="H9" s="13">
        <v>1658751000</v>
      </c>
    </row>
    <row r="10" spans="1:8" ht="12.75">
      <c r="A10" s="25"/>
      <c r="B10" s="25"/>
      <c r="C10" s="25"/>
      <c r="D10" s="25"/>
      <c r="E10" s="30" t="s">
        <v>11</v>
      </c>
      <c r="F10" s="20">
        <v>1209886000</v>
      </c>
      <c r="G10" s="20">
        <v>834526000</v>
      </c>
      <c r="H10" s="20">
        <v>882648000</v>
      </c>
    </row>
    <row r="11" spans="1:8" ht="12.75">
      <c r="A11" s="25"/>
      <c r="B11" s="25"/>
      <c r="C11" s="25"/>
      <c r="D11" s="25"/>
      <c r="E11" s="30" t="s">
        <v>12</v>
      </c>
      <c r="F11" s="13">
        <v>99048000</v>
      </c>
      <c r="G11" s="13">
        <v>131500000</v>
      </c>
      <c r="H11" s="13">
        <v>233743000</v>
      </c>
    </row>
    <row r="12" spans="1:8" ht="12.75">
      <c r="A12" s="25"/>
      <c r="B12" s="25"/>
      <c r="C12" s="25"/>
      <c r="D12" s="25"/>
      <c r="E12" s="30" t="s">
        <v>13</v>
      </c>
      <c r="F12" s="20">
        <v>12109000</v>
      </c>
      <c r="G12" s="20">
        <v>40000000</v>
      </c>
      <c r="H12" s="20">
        <v>58093000</v>
      </c>
    </row>
    <row r="13" spans="1:8" ht="12.75">
      <c r="A13" s="25"/>
      <c r="B13" s="25"/>
      <c r="C13" s="25"/>
      <c r="D13" s="25"/>
      <c r="E13" s="30" t="s">
        <v>14</v>
      </c>
      <c r="F13" s="13">
        <v>12216000</v>
      </c>
      <c r="G13" s="13">
        <v>13142000</v>
      </c>
      <c r="H13" s="13">
        <v>13880000</v>
      </c>
    </row>
    <row r="14" spans="1:8" ht="12.75">
      <c r="A14" s="25"/>
      <c r="B14" s="25"/>
      <c r="C14" s="25"/>
      <c r="D14" s="25"/>
      <c r="E14" s="30" t="s">
        <v>15</v>
      </c>
      <c r="F14" s="13">
        <v>61263000</v>
      </c>
      <c r="G14" s="13">
        <v>56740000</v>
      </c>
      <c r="H14" s="13">
        <v>59917000</v>
      </c>
    </row>
    <row r="15" spans="1:8" ht="12.75">
      <c r="A15" s="25"/>
      <c r="B15" s="25"/>
      <c r="C15" s="25"/>
      <c r="D15" s="25"/>
      <c r="E15" s="30" t="s">
        <v>16</v>
      </c>
      <c r="F15" s="20">
        <v>17985000</v>
      </c>
      <c r="G15" s="20">
        <v>10000000</v>
      </c>
      <c r="H15" s="20">
        <v>20000000</v>
      </c>
    </row>
    <row r="16" spans="1:8" ht="12.75">
      <c r="A16" s="25"/>
      <c r="B16" s="25"/>
      <c r="C16" s="25"/>
      <c r="D16" s="25"/>
      <c r="E16" s="30" t="s">
        <v>17</v>
      </c>
      <c r="F16" s="13">
        <v>30000000</v>
      </c>
      <c r="G16" s="13">
        <v>20000000</v>
      </c>
      <c r="H16" s="13">
        <v>22000000</v>
      </c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155828000</v>
      </c>
      <c r="G18" s="3">
        <f>SUM(G19:G27)</f>
        <v>106822000</v>
      </c>
      <c r="H18" s="3">
        <f>SUM(H19:H27)</f>
        <v>100267000</v>
      </c>
    </row>
    <row r="19" spans="1:8" ht="12.75">
      <c r="A19" s="25"/>
      <c r="B19" s="25"/>
      <c r="C19" s="25"/>
      <c r="D19" s="25"/>
      <c r="E19" s="30" t="s">
        <v>20</v>
      </c>
      <c r="F19" s="20">
        <v>45945000</v>
      </c>
      <c r="G19" s="20">
        <v>45665000</v>
      </c>
      <c r="H19" s="20">
        <v>46185000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65154000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>
        <v>14493000</v>
      </c>
      <c r="G22" s="13">
        <v>16133000</v>
      </c>
      <c r="H22" s="13">
        <v>17017000</v>
      </c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>
        <v>30236000</v>
      </c>
      <c r="G24" s="13">
        <v>45024000</v>
      </c>
      <c r="H24" s="13">
        <v>37065000</v>
      </c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7950351000</v>
      </c>
      <c r="G28" s="33">
        <f>+G5+G6+G7+G18</f>
        <v>8136506000</v>
      </c>
      <c r="H28" s="33">
        <f>+H5+H6+H7+H18</f>
        <v>8851916000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108011000</v>
      </c>
      <c r="G30" s="3">
        <f>SUM(G31:G36)</f>
        <v>190106000</v>
      </c>
      <c r="H30" s="3">
        <f>SUM(H31:H36)</f>
        <v>243045000</v>
      </c>
    </row>
    <row r="31" spans="1:8" ht="12.75">
      <c r="A31" s="25"/>
      <c r="B31" s="25"/>
      <c r="C31" s="25"/>
      <c r="D31" s="25"/>
      <c r="E31" s="30" t="s">
        <v>16</v>
      </c>
      <c r="F31" s="13">
        <v>12949000</v>
      </c>
      <c r="G31" s="13">
        <v>94000000</v>
      </c>
      <c r="H31" s="13">
        <v>157000000</v>
      </c>
    </row>
    <row r="32" spans="1:8" ht="12.75">
      <c r="A32" s="25"/>
      <c r="B32" s="25"/>
      <c r="C32" s="25"/>
      <c r="D32" s="25"/>
      <c r="E32" s="30" t="s">
        <v>31</v>
      </c>
      <c r="F32" s="13">
        <v>94498000</v>
      </c>
      <c r="G32" s="13">
        <v>94906000</v>
      </c>
      <c r="H32" s="13">
        <v>84845000</v>
      </c>
    </row>
    <row r="33" spans="1:8" ht="12.75">
      <c r="A33" s="25"/>
      <c r="B33" s="25"/>
      <c r="C33" s="25"/>
      <c r="D33" s="25"/>
      <c r="E33" s="30" t="s">
        <v>32</v>
      </c>
      <c r="F33" s="13">
        <v>564000</v>
      </c>
      <c r="G33" s="13">
        <v>1200000</v>
      </c>
      <c r="H33" s="13">
        <v>1200000</v>
      </c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1365000</v>
      </c>
      <c r="G37" s="3">
        <f>SUM(G38:G38)</f>
        <v>21613000</v>
      </c>
      <c r="H37" s="3">
        <f>SUM(H38:H38)</f>
        <v>9000000</v>
      </c>
    </row>
    <row r="38" spans="1:8" ht="12.75">
      <c r="A38" s="25"/>
      <c r="B38" s="25"/>
      <c r="C38" s="25"/>
      <c r="D38" s="25"/>
      <c r="E38" s="30" t="s">
        <v>21</v>
      </c>
      <c r="F38" s="20">
        <v>1365000</v>
      </c>
      <c r="G38" s="20">
        <v>21613000</v>
      </c>
      <c r="H38" s="20">
        <v>9000000</v>
      </c>
    </row>
    <row r="39" spans="1:8" ht="13.5">
      <c r="A39" s="25"/>
      <c r="B39" s="25"/>
      <c r="C39" s="25"/>
      <c r="D39" s="25"/>
      <c r="E39" s="32" t="s">
        <v>35</v>
      </c>
      <c r="F39" s="22">
        <f>+F30+F37</f>
        <v>109376000</v>
      </c>
      <c r="G39" s="22">
        <f>+G30+G37</f>
        <v>211719000</v>
      </c>
      <c r="H39" s="22">
        <f>+H30+H37</f>
        <v>252045000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8059727000</v>
      </c>
      <c r="G40" s="23">
        <f>+G28+G39</f>
        <v>8348225000</v>
      </c>
      <c r="H40" s="23">
        <f>+H28+H39</f>
        <v>9103961000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2438675000</v>
      </c>
      <c r="G45" s="6">
        <f>SUM(G47+G53+G59+G65+G71+G77+G85+G92+G100+G106+G112+G118)</f>
        <v>2505046000</v>
      </c>
      <c r="H45" s="6">
        <f>SUM(H47+H53+H59+H65+H71+H77+H85+H92+H100+H106+H112+H118)</f>
        <v>2375850000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7200000</v>
      </c>
      <c r="G47" s="3">
        <f>SUM(G48:G51)</f>
        <v>10800000</v>
      </c>
      <c r="H47" s="3">
        <f>SUM(H48:H51)</f>
        <v>14400000</v>
      </c>
    </row>
    <row r="48" spans="1:8" ht="12">
      <c r="A48" s="25"/>
      <c r="B48" s="25"/>
      <c r="C48" s="25"/>
      <c r="D48" s="25"/>
      <c r="E48" s="8" t="s">
        <v>79</v>
      </c>
      <c r="F48" s="9">
        <f>SUM(CPT:DC5!F48)</f>
        <v>7200000</v>
      </c>
      <c r="G48" s="10">
        <f>SUM(CPT:DC5!G48)</f>
        <v>10800000</v>
      </c>
      <c r="H48" s="11">
        <f>SUM(CPT:DC5!H48)</f>
        <v>14400000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3500000</v>
      </c>
      <c r="G53" s="3">
        <f>SUM(G54:G57)</f>
        <v>3938000</v>
      </c>
      <c r="H53" s="3">
        <f>SUM(H54:H57)</f>
        <v>4159000</v>
      </c>
    </row>
    <row r="54" spans="1:8" ht="12">
      <c r="A54" s="25"/>
      <c r="B54" s="25"/>
      <c r="C54" s="25"/>
      <c r="D54" s="25"/>
      <c r="E54" s="8" t="s">
        <v>80</v>
      </c>
      <c r="F54" s="9">
        <f>SUM(CPT:DC5!F54)</f>
        <v>3500000</v>
      </c>
      <c r="G54" s="10">
        <f>SUM(CPT:DC5!G54)</f>
        <v>3938000</v>
      </c>
      <c r="H54" s="11">
        <f>SUM(CPT:DC5!H54)</f>
        <v>4159000</v>
      </c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520665000</v>
      </c>
      <c r="G59" s="3">
        <f>SUM(G60:G63)</f>
        <v>565856000</v>
      </c>
      <c r="H59" s="3">
        <f>SUM(H60:H63)</f>
        <v>604975000</v>
      </c>
    </row>
    <row r="60" spans="1:8" ht="12">
      <c r="A60" s="25"/>
      <c r="B60" s="25"/>
      <c r="C60" s="25"/>
      <c r="D60" s="25"/>
      <c r="E60" s="8" t="s">
        <v>72</v>
      </c>
      <c r="F60" s="9">
        <f>SUM(CPT:DC5!F60)</f>
        <v>297392000</v>
      </c>
      <c r="G60" s="10">
        <f>SUM(CPT:DC5!G60)</f>
        <v>313749000</v>
      </c>
      <c r="H60" s="11">
        <f>SUM(CPT:DC5!H60)</f>
        <v>326299000</v>
      </c>
    </row>
    <row r="61" spans="1:8" ht="12">
      <c r="A61" s="25"/>
      <c r="B61" s="25"/>
      <c r="C61" s="25"/>
      <c r="D61" s="25"/>
      <c r="E61" s="8" t="s">
        <v>73</v>
      </c>
      <c r="F61" s="12">
        <f>SUM(CPT:DC5!F61)</f>
        <v>5572000</v>
      </c>
      <c r="G61" s="13">
        <f>SUM(CPT:DC5!G61)</f>
        <v>5880000</v>
      </c>
      <c r="H61" s="14">
        <f>SUM(CPT:DC5!H61)</f>
        <v>6116000</v>
      </c>
    </row>
    <row r="62" spans="1:8" ht="12">
      <c r="A62" s="25"/>
      <c r="B62" s="25"/>
      <c r="C62" s="25"/>
      <c r="D62" s="25"/>
      <c r="E62" s="8" t="s">
        <v>74</v>
      </c>
      <c r="F62" s="12">
        <f>SUM(CPT:DC5!F62)</f>
        <v>217701000</v>
      </c>
      <c r="G62" s="13">
        <f>SUM(CPT:DC5!G62)</f>
        <v>246227000</v>
      </c>
      <c r="H62" s="14">
        <f>SUM(CPT:DC5!H62)</f>
        <v>272560000</v>
      </c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1448257000</v>
      </c>
      <c r="G65" s="3">
        <f>SUM(G66:G69)</f>
        <v>1506801000</v>
      </c>
      <c r="H65" s="3">
        <f>SUM(H66:H69)</f>
        <v>1361371000</v>
      </c>
    </row>
    <row r="66" spans="1:8" ht="12">
      <c r="A66" s="25"/>
      <c r="B66" s="25"/>
      <c r="C66" s="25"/>
      <c r="D66" s="25"/>
      <c r="E66" s="8" t="s">
        <v>83</v>
      </c>
      <c r="F66" s="9">
        <f>SUM(CPT:DC5!F66)</f>
        <v>1383757000</v>
      </c>
      <c r="G66" s="10">
        <f>SUM(CPT:DC5!G66)</f>
        <v>1500301000</v>
      </c>
      <c r="H66" s="11">
        <f>SUM(CPT:DC5!H66)</f>
        <v>1359871000</v>
      </c>
    </row>
    <row r="67" spans="1:8" ht="12">
      <c r="A67" s="25"/>
      <c r="B67" s="25"/>
      <c r="C67" s="25"/>
      <c r="D67" s="25"/>
      <c r="E67" s="8" t="s">
        <v>75</v>
      </c>
      <c r="F67" s="12">
        <f>SUM(CPT:DC5!F67)</f>
        <v>5000000</v>
      </c>
      <c r="G67" s="13">
        <f>SUM(CPT:DC5!G67)</f>
        <v>5000000</v>
      </c>
      <c r="H67" s="14">
        <f>SUM(CPT:DC5!H67)</f>
        <v>0</v>
      </c>
    </row>
    <row r="68" spans="1:8" ht="12">
      <c r="A68" s="25"/>
      <c r="B68" s="25"/>
      <c r="C68" s="25"/>
      <c r="D68" s="25"/>
      <c r="E68" s="8" t="s">
        <v>76</v>
      </c>
      <c r="F68" s="12">
        <f>SUM(CPT:DC5!F68)</f>
        <v>1500000</v>
      </c>
      <c r="G68" s="13">
        <f>SUM(CPT:DC5!G68)</f>
        <v>1500000</v>
      </c>
      <c r="H68" s="14">
        <f>SUM(CPT:DC5!H68)</f>
        <v>1500000</v>
      </c>
    </row>
    <row r="69" spans="1:8" ht="12">
      <c r="A69" s="25"/>
      <c r="B69" s="25"/>
      <c r="C69" s="25"/>
      <c r="D69" s="25"/>
      <c r="E69" s="8" t="s">
        <v>84</v>
      </c>
      <c r="F69" s="15">
        <f>SUM(CPT:DC5!F69)</f>
        <v>58000000</v>
      </c>
      <c r="G69" s="16">
        <f>SUM(CPT:DC5!G69)</f>
        <v>0</v>
      </c>
      <c r="H69" s="17">
        <f>SUM(CPT:DC5!H69)</f>
        <v>0</v>
      </c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21350000</v>
      </c>
      <c r="G71" s="3">
        <f>SUM(G72:G75)</f>
        <v>20500000</v>
      </c>
      <c r="H71" s="3">
        <f>SUM(H72:H75)</f>
        <v>16000000</v>
      </c>
    </row>
    <row r="72" spans="1:8" ht="12">
      <c r="A72" s="25"/>
      <c r="B72" s="25"/>
      <c r="C72" s="25"/>
      <c r="D72" s="25"/>
      <c r="E72" s="8" t="s">
        <v>86</v>
      </c>
      <c r="F72" s="9">
        <f>SUM(CPT:DC5!F72)</f>
        <v>0</v>
      </c>
      <c r="G72" s="10">
        <f>SUM(CPT:DC5!G72)</f>
        <v>0</v>
      </c>
      <c r="H72" s="11">
        <f>SUM(CPT:DC5!H72)</f>
        <v>0</v>
      </c>
    </row>
    <row r="73" spans="1:8" ht="12">
      <c r="A73" s="25"/>
      <c r="B73" s="25"/>
      <c r="C73" s="25"/>
      <c r="D73" s="25"/>
      <c r="E73" s="8" t="s">
        <v>87</v>
      </c>
      <c r="F73" s="12">
        <f>SUM(CPT:DC5!F73)</f>
        <v>21350000</v>
      </c>
      <c r="G73" s="13">
        <f>SUM(CPT:DC5!G73)</f>
        <v>20500000</v>
      </c>
      <c r="H73" s="14">
        <f>SUM(CPT:DC5!H73)</f>
        <v>16000000</v>
      </c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176039000</v>
      </c>
      <c r="G77" s="3">
        <f>SUM(G78:G82)</f>
        <v>156086000</v>
      </c>
      <c r="H77" s="3">
        <f>SUM(H78:H82)</f>
        <v>131247000</v>
      </c>
    </row>
    <row r="78" spans="1:8" ht="12">
      <c r="A78" s="25"/>
      <c r="B78" s="25"/>
      <c r="C78" s="25"/>
      <c r="D78" s="25"/>
      <c r="E78" s="8" t="s">
        <v>77</v>
      </c>
      <c r="F78" s="9">
        <f>SUM(CPT:DC5!F78)</f>
        <v>3000000</v>
      </c>
      <c r="G78" s="10">
        <f>SUM(CPT:DC5!G78)</f>
        <v>3000000</v>
      </c>
      <c r="H78" s="11">
        <f>SUM(CPT:DC5!H78)</f>
        <v>3000000</v>
      </c>
    </row>
    <row r="79" spans="1:8" ht="12">
      <c r="A79" s="25"/>
      <c r="B79" s="25"/>
      <c r="C79" s="25"/>
      <c r="D79" s="25"/>
      <c r="E79" s="8" t="s">
        <v>89</v>
      </c>
      <c r="F79" s="12">
        <f>SUM(CPT:DC5!F79)</f>
        <v>0</v>
      </c>
      <c r="G79" s="13">
        <f>SUM(CPT:DC5!G79)</f>
        <v>0</v>
      </c>
      <c r="H79" s="14">
        <f>SUM(CPT:DC5!H79)</f>
        <v>11500000</v>
      </c>
    </row>
    <row r="80" spans="1:8" ht="12">
      <c r="A80" s="25"/>
      <c r="B80" s="25"/>
      <c r="C80" s="25"/>
      <c r="D80" s="25"/>
      <c r="E80" s="8" t="s">
        <v>90</v>
      </c>
      <c r="F80" s="12">
        <f>SUM(CPT:DC5!F80)</f>
        <v>67495000</v>
      </c>
      <c r="G80" s="13">
        <f>SUM(CPT:DC5!G80)</f>
        <v>42000000</v>
      </c>
      <c r="H80" s="14">
        <f>SUM(CPT:DC5!H80)</f>
        <v>0</v>
      </c>
    </row>
    <row r="81" spans="1:8" ht="12">
      <c r="A81" s="25"/>
      <c r="B81" s="25"/>
      <c r="C81" s="25"/>
      <c r="D81" s="25"/>
      <c r="E81" s="8" t="s">
        <v>91</v>
      </c>
      <c r="F81" s="12">
        <f>SUM(CPT:DC5!F81)</f>
        <v>95544000</v>
      </c>
      <c r="G81" s="13">
        <f>SUM(CPT:DC5!G81)</f>
        <v>101086000</v>
      </c>
      <c r="H81" s="14">
        <f>SUM(CPT:DC5!H81)</f>
        <v>106747000</v>
      </c>
    </row>
    <row r="82" spans="1:8" ht="12">
      <c r="A82" s="25"/>
      <c r="B82" s="25"/>
      <c r="C82" s="25"/>
      <c r="D82" s="25"/>
      <c r="E82" t="s">
        <v>92</v>
      </c>
      <c r="F82" s="15">
        <f>SUM(CPT:DC5!F82)</f>
        <v>10000000</v>
      </c>
      <c r="G82" s="16">
        <f>SUM(CPT:DC5!G82)</f>
        <v>10000000</v>
      </c>
      <c r="H82" s="17">
        <f>SUM(CPT:DC5!H82)</f>
        <v>10000000</v>
      </c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244829000</v>
      </c>
      <c r="G85" s="3">
        <f>SUM(G86:G90)</f>
        <v>236717000</v>
      </c>
      <c r="H85" s="3">
        <f>SUM(H86:H90)</f>
        <v>239336000</v>
      </c>
    </row>
    <row r="86" spans="1:8" ht="12">
      <c r="A86" s="25"/>
      <c r="B86" s="25"/>
      <c r="C86" s="25"/>
      <c r="D86" s="25"/>
      <c r="E86" s="8" t="s">
        <v>94</v>
      </c>
      <c r="F86" s="9">
        <f>SUM(CPT:DC5!F86)</f>
        <v>65481000</v>
      </c>
      <c r="G86" s="10">
        <f>SUM(CPT:DC5!G86)</f>
        <v>68176000</v>
      </c>
      <c r="H86" s="11">
        <f>SUM(CPT:DC5!H86)</f>
        <v>72137000</v>
      </c>
    </row>
    <row r="87" spans="1:8" ht="12">
      <c r="A87" s="25"/>
      <c r="B87" s="25"/>
      <c r="C87" s="25"/>
      <c r="D87" s="25"/>
      <c r="E87" s="8" t="s">
        <v>95</v>
      </c>
      <c r="F87" s="12">
        <f>SUM(CPT:DC5!F87)</f>
        <v>163377000</v>
      </c>
      <c r="G87" s="13">
        <f>SUM(CPT:DC5!G87)</f>
        <v>153591000</v>
      </c>
      <c r="H87" s="14">
        <f>SUM(CPT:DC5!H87)</f>
        <v>151754000</v>
      </c>
    </row>
    <row r="88" spans="1:8" ht="12">
      <c r="A88" s="25"/>
      <c r="B88" s="25"/>
      <c r="C88" s="25"/>
      <c r="D88" s="25"/>
      <c r="E88" s="8" t="s">
        <v>96</v>
      </c>
      <c r="F88" s="12">
        <f>SUM(CPT:DC5!F88)</f>
        <v>10000000</v>
      </c>
      <c r="G88" s="13">
        <f>SUM(CPT:DC5!G88)</f>
        <v>10000000</v>
      </c>
      <c r="H88" s="14">
        <f>SUM(CPT:DC5!H88)</f>
        <v>10000000</v>
      </c>
    </row>
    <row r="89" spans="1:8" ht="12">
      <c r="A89" s="25"/>
      <c r="B89" s="25"/>
      <c r="C89" s="25"/>
      <c r="D89" s="25"/>
      <c r="E89" s="8" t="s">
        <v>97</v>
      </c>
      <c r="F89" s="12">
        <f>SUM(CPT:DC5!F89)</f>
        <v>4500000</v>
      </c>
      <c r="G89" s="13">
        <f>SUM(CPT:DC5!G89)</f>
        <v>4950000</v>
      </c>
      <c r="H89" s="14">
        <f>SUM(CPT:DC5!H89)</f>
        <v>5445000</v>
      </c>
    </row>
    <row r="90" spans="1:8" ht="12">
      <c r="A90" s="25"/>
      <c r="B90" s="25"/>
      <c r="C90" s="25"/>
      <c r="D90" s="25"/>
      <c r="E90" t="s">
        <v>98</v>
      </c>
      <c r="F90" s="15">
        <f>SUM(CPT:DC5!F90)</f>
        <v>1471000</v>
      </c>
      <c r="G90" s="16">
        <f>SUM(CPT:DC5!G90)</f>
        <v>0</v>
      </c>
      <c r="H90" s="17">
        <f>SUM(CPT:DC5!H90)</f>
        <v>0</v>
      </c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16835000</v>
      </c>
      <c r="G92" s="3">
        <f>SUM(G93:G98)</f>
        <v>4348000</v>
      </c>
      <c r="H92" s="3">
        <f>SUM(H93:H98)</f>
        <v>4362000</v>
      </c>
    </row>
    <row r="93" spans="1:8" ht="12">
      <c r="A93" s="25"/>
      <c r="B93" s="25"/>
      <c r="C93" s="25"/>
      <c r="D93" s="25"/>
      <c r="E93" s="8" t="s">
        <v>99</v>
      </c>
      <c r="F93" s="9">
        <f>SUM(CPT:DC5!F93)</f>
        <v>0</v>
      </c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f>SUM(CPT:DC5!F94)</f>
        <v>12500000</v>
      </c>
      <c r="G94" s="13">
        <f>SUM(CPT:DC5!G94)</f>
        <v>0</v>
      </c>
      <c r="H94" s="14">
        <f>SUM(CPT:DC5!H94)</f>
        <v>0</v>
      </c>
    </row>
    <row r="95" spans="1:8" ht="12">
      <c r="A95" s="25"/>
      <c r="B95" s="25"/>
      <c r="C95" s="25"/>
      <c r="D95" s="25"/>
      <c r="E95" s="8" t="s">
        <v>101</v>
      </c>
      <c r="F95" s="12">
        <f>SUM(CPT:DC5!F95)</f>
        <v>0</v>
      </c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>
        <f>SUM(CPT:DC5!F96)</f>
        <v>1275000</v>
      </c>
      <c r="G96" s="13">
        <f>SUM(CPT:DC5!G96)</f>
        <v>1288000</v>
      </c>
      <c r="H96" s="14">
        <f>SUM(CPT:DC5!H96)</f>
        <v>1302000</v>
      </c>
    </row>
    <row r="97" spans="1:8" ht="12">
      <c r="A97" s="25"/>
      <c r="B97" s="25"/>
      <c r="C97" s="25"/>
      <c r="D97" s="25"/>
      <c r="E97" s="8" t="s">
        <v>103</v>
      </c>
      <c r="F97" s="12">
        <f>SUM(CPT:DC5!F97)</f>
        <v>0</v>
      </c>
      <c r="G97" s="13">
        <f>SUM(CPT:DC5!G97)</f>
        <v>0</v>
      </c>
      <c r="H97" s="14">
        <f>SUM(CPT:DC5!H97)</f>
        <v>0</v>
      </c>
    </row>
    <row r="98" spans="1:8" ht="12">
      <c r="A98" s="25"/>
      <c r="B98" s="25"/>
      <c r="C98" s="25"/>
      <c r="D98" s="25"/>
      <c r="E98" t="s">
        <v>104</v>
      </c>
      <c r="F98" s="15">
        <f>SUM(CPT:DC5!F98)</f>
        <v>3060000</v>
      </c>
      <c r="G98" s="16">
        <f>SUM(CPT:DC5!G98)</f>
        <v>3060000</v>
      </c>
      <c r="H98" s="17">
        <f>SUM(CPT:DC5!H98)</f>
        <v>3060000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2438675000</v>
      </c>
      <c r="G124" s="33">
        <f>G45</f>
        <v>2505046000</v>
      </c>
      <c r="H124" s="33">
        <f>H45</f>
        <v>2375850000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22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45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120821000</v>
      </c>
      <c r="G5" s="3">
        <v>137935000</v>
      </c>
      <c r="H5" s="3">
        <v>151671000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39709000</v>
      </c>
      <c r="G7" s="6">
        <f>SUM(G8:G17)</f>
        <v>41612000</v>
      </c>
      <c r="H7" s="6">
        <f>SUM(H8:H17)</f>
        <v>43621000</v>
      </c>
    </row>
    <row r="8" spans="1:8" ht="12.75">
      <c r="A8" s="25"/>
      <c r="B8" s="25"/>
      <c r="C8" s="25"/>
      <c r="D8" s="25"/>
      <c r="E8" s="30" t="s">
        <v>9</v>
      </c>
      <c r="F8" s="13">
        <v>35709000</v>
      </c>
      <c r="G8" s="13">
        <v>37612000</v>
      </c>
      <c r="H8" s="13">
        <v>39621000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4000000</v>
      </c>
      <c r="G11" s="13">
        <v>4000000</v>
      </c>
      <c r="H11" s="13">
        <v>4000000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4006000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2456000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164536000</v>
      </c>
      <c r="G28" s="33">
        <f>+G5+G6+G7+G18</f>
        <v>181097000</v>
      </c>
      <c r="H28" s="33">
        <f>+H5+H6+H7+H18</f>
        <v>196842000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1365000</v>
      </c>
      <c r="G37" s="3">
        <f>SUM(G38:G38)</f>
        <v>1433000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>
        <v>1365000</v>
      </c>
      <c r="G38" s="20">
        <v>1433000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1365000</v>
      </c>
      <c r="G39" s="22">
        <f>+G30+G37</f>
        <v>1433000</v>
      </c>
      <c r="H39" s="22">
        <f>+H30+H37</f>
        <v>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165901000</v>
      </c>
      <c r="G40" s="23">
        <f>+G28+G39</f>
        <v>182530000</v>
      </c>
      <c r="H40" s="23">
        <f>+H28+H39</f>
        <v>196842000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147803000</v>
      </c>
      <c r="G45" s="6">
        <f>SUM(G47+G53+G59+G65+G71+G77+G85+G92+G100+G106+G112+G118)</f>
        <v>199762000</v>
      </c>
      <c r="H45" s="6">
        <f>SUM(H47+H53+H59+H65+H71+H77+H85+H92+H100+H106+H112+H118)</f>
        <v>76770000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85764000</v>
      </c>
      <c r="G65" s="3">
        <f>SUM(G66:G69)</f>
        <v>139735000</v>
      </c>
      <c r="H65" s="3">
        <f>SUM(H66:H69)</f>
        <v>58479000</v>
      </c>
    </row>
    <row r="66" spans="1:8" ht="12">
      <c r="A66" s="25"/>
      <c r="B66" s="25"/>
      <c r="C66" s="25"/>
      <c r="D66" s="25"/>
      <c r="E66" s="8" t="s">
        <v>83</v>
      </c>
      <c r="F66" s="9">
        <v>75764000</v>
      </c>
      <c r="G66" s="10">
        <v>139735000</v>
      </c>
      <c r="H66" s="11">
        <v>58479000</v>
      </c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>
        <v>10000000</v>
      </c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42647000</v>
      </c>
      <c r="G77" s="3">
        <f>SUM(G78:G82)</f>
        <v>38000000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42647000</v>
      </c>
      <c r="G80" s="13">
        <v>38000000</v>
      </c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19041000</v>
      </c>
      <c r="G85" s="3">
        <f>SUM(G86:G90)</f>
        <v>21556000</v>
      </c>
      <c r="H85" s="3">
        <f>SUM(H86:H90)</f>
        <v>17500000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>
        <v>19041000</v>
      </c>
      <c r="G87" s="13">
        <v>21556000</v>
      </c>
      <c r="H87" s="14">
        <v>17500000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111000</v>
      </c>
      <c r="G92" s="3">
        <f>SUM(G93:G98)</f>
        <v>111000</v>
      </c>
      <c r="H92" s="3">
        <f>SUM(H93:H98)</f>
        <v>311000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>
        <v>200000</v>
      </c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111000</v>
      </c>
      <c r="G98" s="16">
        <v>111000</v>
      </c>
      <c r="H98" s="17">
        <v>111000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147803000</v>
      </c>
      <c r="G124" s="33">
        <f>G45</f>
        <v>199762000</v>
      </c>
      <c r="H124" s="33">
        <f>H45</f>
        <v>76770000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25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46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110631000</v>
      </c>
      <c r="G5" s="3">
        <v>124544000</v>
      </c>
      <c r="H5" s="3">
        <v>137145000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40358000</v>
      </c>
      <c r="G7" s="6">
        <f>SUM(G8:G17)</f>
        <v>42302000</v>
      </c>
      <c r="H7" s="6">
        <f>SUM(H8:H17)</f>
        <v>47353000</v>
      </c>
    </row>
    <row r="8" spans="1:8" ht="12.75">
      <c r="A8" s="25"/>
      <c r="B8" s="25"/>
      <c r="C8" s="25"/>
      <c r="D8" s="25"/>
      <c r="E8" s="30" t="s">
        <v>9</v>
      </c>
      <c r="F8" s="13">
        <v>36358000</v>
      </c>
      <c r="G8" s="13">
        <v>38302000</v>
      </c>
      <c r="H8" s="13">
        <v>40353000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4000000</v>
      </c>
      <c r="G11" s="13">
        <v>4000000</v>
      </c>
      <c r="H11" s="13">
        <v>7000000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13606000</v>
      </c>
      <c r="G18" s="3">
        <f>SUM(G19:G27)</f>
        <v>11550000</v>
      </c>
      <c r="H18" s="3">
        <f>SUM(H19:H27)</f>
        <v>13550000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4820000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>
        <v>7236000</v>
      </c>
      <c r="G24" s="13">
        <v>10000000</v>
      </c>
      <c r="H24" s="13">
        <v>12000000</v>
      </c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164595000</v>
      </c>
      <c r="G28" s="33">
        <f>+G5+G6+G7+G18</f>
        <v>178396000</v>
      </c>
      <c r="H28" s="33">
        <f>+H5+H6+H7+H18</f>
        <v>198048000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1000000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>
        <v>1000000</v>
      </c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1000000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164595000</v>
      </c>
      <c r="G40" s="23">
        <f>+G28+G39</f>
        <v>178396000</v>
      </c>
      <c r="H40" s="23">
        <f>+H28+H39</f>
        <v>199048000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23884000</v>
      </c>
      <c r="G45" s="6">
        <f>SUM(G47+G53+G59+G65+G71+G77+G85+G92+G100+G106+G112+G118)</f>
        <v>42165000</v>
      </c>
      <c r="H45" s="6">
        <f>SUM(H47+H53+H59+H65+H71+H77+H85+H92+H100+H106+H112+H118)</f>
        <v>36949000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7767000</v>
      </c>
      <c r="G65" s="3">
        <f>SUM(G66:G69)</f>
        <v>28000000</v>
      </c>
      <c r="H65" s="3">
        <f>SUM(H66:H69)</f>
        <v>22000000</v>
      </c>
    </row>
    <row r="66" spans="1:8" ht="12">
      <c r="A66" s="25"/>
      <c r="B66" s="25"/>
      <c r="C66" s="25"/>
      <c r="D66" s="25"/>
      <c r="E66" s="8" t="s">
        <v>83</v>
      </c>
      <c r="F66" s="9">
        <v>7767000</v>
      </c>
      <c r="G66" s="10">
        <v>28000000</v>
      </c>
      <c r="H66" s="11">
        <v>22000000</v>
      </c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1000000</v>
      </c>
      <c r="G71" s="3">
        <f>SUM(G72:G75)</f>
        <v>1500000</v>
      </c>
      <c r="H71" s="3">
        <f>SUM(H72:H75)</f>
        <v>1500000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>
        <v>1000000</v>
      </c>
      <c r="G73" s="13">
        <v>1500000</v>
      </c>
      <c r="H73" s="14">
        <v>1500000</v>
      </c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976000</v>
      </c>
      <c r="G77" s="3">
        <f>SUM(G78:G82)</f>
        <v>600000</v>
      </c>
      <c r="H77" s="3">
        <f>SUM(H78:H82)</f>
        <v>600000</v>
      </c>
    </row>
    <row r="78" spans="1:8" ht="12">
      <c r="A78" s="25"/>
      <c r="B78" s="25"/>
      <c r="C78" s="25"/>
      <c r="D78" s="25"/>
      <c r="E78" s="8" t="s">
        <v>77</v>
      </c>
      <c r="F78" s="9">
        <v>600000</v>
      </c>
      <c r="G78" s="10">
        <v>600000</v>
      </c>
      <c r="H78" s="11">
        <v>600000</v>
      </c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376000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13045000</v>
      </c>
      <c r="G85" s="3">
        <f>SUM(G86:G90)</f>
        <v>11649000</v>
      </c>
      <c r="H85" s="3">
        <f>SUM(H86:H90)</f>
        <v>12313000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>
        <v>13045000</v>
      </c>
      <c r="G87" s="13">
        <v>11649000</v>
      </c>
      <c r="H87" s="14">
        <v>12313000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856000</v>
      </c>
      <c r="G92" s="3">
        <f>SUM(G93:G98)</f>
        <v>56000</v>
      </c>
      <c r="H92" s="3">
        <f>SUM(H93:H98)</f>
        <v>56000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56000</v>
      </c>
      <c r="G98" s="16">
        <v>56000</v>
      </c>
      <c r="H98" s="17">
        <v>56000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23884000</v>
      </c>
      <c r="G124" s="33">
        <f>G45</f>
        <v>42165000</v>
      </c>
      <c r="H124" s="33">
        <f>H45</f>
        <v>36949000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9">
      <selection activeCell="G32" sqref="G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47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98097000</v>
      </c>
      <c r="G5" s="3">
        <v>109299000</v>
      </c>
      <c r="H5" s="3">
        <v>118836000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43007000</v>
      </c>
      <c r="G7" s="6">
        <f>SUM(G8:G17)</f>
        <v>38867000</v>
      </c>
      <c r="H7" s="6">
        <f>SUM(H8:H17)</f>
        <v>41830000</v>
      </c>
    </row>
    <row r="8" spans="1:8" ht="12.75">
      <c r="A8" s="25"/>
      <c r="B8" s="25"/>
      <c r="C8" s="25"/>
      <c r="D8" s="25"/>
      <c r="E8" s="30" t="s">
        <v>9</v>
      </c>
      <c r="F8" s="13">
        <v>35007000</v>
      </c>
      <c r="G8" s="13">
        <v>36867000</v>
      </c>
      <c r="H8" s="13">
        <v>38830000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8000000</v>
      </c>
      <c r="G11" s="13">
        <v>2000000</v>
      </c>
      <c r="H11" s="13">
        <v>3000000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3643000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2093000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144747000</v>
      </c>
      <c r="G28" s="33">
        <f>+G5+G6+G7+G18</f>
        <v>149716000</v>
      </c>
      <c r="H28" s="33">
        <f>+H5+H6+H7+H18</f>
        <v>162216000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12663000</v>
      </c>
      <c r="G30" s="3">
        <f>SUM(G31:G36)</f>
        <v>22371000</v>
      </c>
      <c r="H30" s="3">
        <f>SUM(H31:H36)</f>
        <v>13669000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12663000</v>
      </c>
      <c r="G32" s="13">
        <v>22371000</v>
      </c>
      <c r="H32" s="13">
        <v>13669000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760000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760000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12663000</v>
      </c>
      <c r="G39" s="22">
        <f>+G30+G37</f>
        <v>23131000</v>
      </c>
      <c r="H39" s="22">
        <f>+H30+H37</f>
        <v>13669000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157410000</v>
      </c>
      <c r="G40" s="23">
        <f>+G28+G39</f>
        <v>172847000</v>
      </c>
      <c r="H40" s="23">
        <f>+H28+H39</f>
        <v>175885000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133759000</v>
      </c>
      <c r="G45" s="6">
        <f>SUM(G47+G53+G59+G65+G71+G77+G85+G92+G100+G106+G112+G118)</f>
        <v>228487000</v>
      </c>
      <c r="H45" s="6">
        <f>SUM(H47+H53+H59+H65+H71+H77+H85+H92+H100+H106+H112+H118)</f>
        <v>103643000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120200000</v>
      </c>
      <c r="G65" s="3">
        <f>SUM(G66:G69)</f>
        <v>214494000</v>
      </c>
      <c r="H65" s="3">
        <f>SUM(H66:H69)</f>
        <v>93642000</v>
      </c>
    </row>
    <row r="66" spans="1:8" ht="12">
      <c r="A66" s="25"/>
      <c r="B66" s="25"/>
      <c r="C66" s="25"/>
      <c r="D66" s="25"/>
      <c r="E66" s="8" t="s">
        <v>83</v>
      </c>
      <c r="F66" s="9">
        <v>100200000</v>
      </c>
      <c r="G66" s="10">
        <v>214494000</v>
      </c>
      <c r="H66" s="11">
        <v>93642000</v>
      </c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>
        <v>20000000</v>
      </c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4550000</v>
      </c>
      <c r="G71" s="3">
        <f>SUM(G72:G75)</f>
        <v>4500000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>
        <v>4550000</v>
      </c>
      <c r="G73" s="13">
        <v>4500000</v>
      </c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149000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149000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8527000</v>
      </c>
      <c r="G85" s="3">
        <f>SUM(G86:G90)</f>
        <v>8920000</v>
      </c>
      <c r="H85" s="3">
        <f>SUM(H86:H90)</f>
        <v>9428000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>
        <v>8427000</v>
      </c>
      <c r="G87" s="13">
        <v>8920000</v>
      </c>
      <c r="H87" s="14">
        <v>9428000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>
        <v>100000</v>
      </c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93000</v>
      </c>
      <c r="G92" s="3">
        <f>SUM(G93:G98)</f>
        <v>213000</v>
      </c>
      <c r="H92" s="3">
        <f>SUM(H93:H98)</f>
        <v>93000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>
        <v>120000</v>
      </c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93000</v>
      </c>
      <c r="G98" s="16">
        <v>93000</v>
      </c>
      <c r="H98" s="17">
        <v>93000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133759000</v>
      </c>
      <c r="G124" s="33">
        <f>G45</f>
        <v>228487000</v>
      </c>
      <c r="H124" s="33">
        <f>H45</f>
        <v>103643000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3">
      <selection activeCell="F32" sqref="F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48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65384000</v>
      </c>
      <c r="G5" s="3">
        <v>73248000</v>
      </c>
      <c r="H5" s="3">
        <v>79403000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38302000</v>
      </c>
      <c r="G7" s="6">
        <f>SUM(G8:G17)</f>
        <v>24375000</v>
      </c>
      <c r="H7" s="6">
        <f>SUM(H8:H17)</f>
        <v>24507000</v>
      </c>
    </row>
    <row r="8" spans="1:8" ht="12.75">
      <c r="A8" s="25"/>
      <c r="B8" s="25"/>
      <c r="C8" s="25"/>
      <c r="D8" s="25"/>
      <c r="E8" s="30" t="s">
        <v>9</v>
      </c>
      <c r="F8" s="13">
        <v>37302000</v>
      </c>
      <c r="G8" s="13">
        <v>23375000</v>
      </c>
      <c r="H8" s="13">
        <v>24507000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1000000</v>
      </c>
      <c r="G11" s="13">
        <v>1000000</v>
      </c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3416000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1866000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107102000</v>
      </c>
      <c r="G28" s="33">
        <f>+G5+G6+G7+G18</f>
        <v>99173000</v>
      </c>
      <c r="H28" s="33">
        <f>+H5+H6+H7+H18</f>
        <v>105460000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25000</v>
      </c>
      <c r="H30" s="3">
        <f>SUM(H31:H36)</f>
        <v>26000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25000</v>
      </c>
      <c r="H32" s="13">
        <v>26000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1000000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>
        <v>1000000</v>
      </c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25000</v>
      </c>
      <c r="H39" s="22">
        <f>+H30+H37</f>
        <v>1026000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107102000</v>
      </c>
      <c r="G40" s="23">
        <f>+G28+G39</f>
        <v>99198000</v>
      </c>
      <c r="H40" s="23">
        <f>+H28+H39</f>
        <v>106486000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43632000</v>
      </c>
      <c r="G45" s="6">
        <f>SUM(G47+G53+G59+G65+G71+G77+G85+G92+G100+G106+G112+G118)</f>
        <v>32353000</v>
      </c>
      <c r="H45" s="6">
        <f>SUM(H47+H53+H59+H65+H71+H77+H85+H92+H100+H106+H112+H118)</f>
        <v>33591000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32150000</v>
      </c>
      <c r="G65" s="3">
        <f>SUM(G66:G69)</f>
        <v>22500000</v>
      </c>
      <c r="H65" s="3">
        <f>SUM(H66:H69)</f>
        <v>20000000</v>
      </c>
    </row>
    <row r="66" spans="1:8" ht="12">
      <c r="A66" s="25"/>
      <c r="B66" s="25"/>
      <c r="C66" s="25"/>
      <c r="D66" s="25"/>
      <c r="E66" s="8" t="s">
        <v>83</v>
      </c>
      <c r="F66" s="9">
        <v>32150000</v>
      </c>
      <c r="G66" s="10">
        <v>22500000</v>
      </c>
      <c r="H66" s="11">
        <v>20000000</v>
      </c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500000</v>
      </c>
      <c r="H71" s="3">
        <f>SUM(H72:H75)</f>
        <v>3500000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>
        <v>500000</v>
      </c>
      <c r="H73" s="14">
        <v>3500000</v>
      </c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153000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153000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10270000</v>
      </c>
      <c r="G85" s="3">
        <f>SUM(G86:G90)</f>
        <v>8974000</v>
      </c>
      <c r="H85" s="3">
        <f>SUM(H86:H90)</f>
        <v>9492000</v>
      </c>
    </row>
    <row r="86" spans="1:8" ht="12">
      <c r="A86" s="25"/>
      <c r="B86" s="25"/>
      <c r="C86" s="25"/>
      <c r="D86" s="25"/>
      <c r="E86" s="8" t="s">
        <v>94</v>
      </c>
      <c r="F86" s="9">
        <v>5570000</v>
      </c>
      <c r="G86" s="10">
        <v>5799000</v>
      </c>
      <c r="H86" s="11">
        <v>6136000</v>
      </c>
    </row>
    <row r="87" spans="1:8" ht="12">
      <c r="A87" s="25"/>
      <c r="B87" s="25"/>
      <c r="C87" s="25"/>
      <c r="D87" s="25"/>
      <c r="E87" s="8" t="s">
        <v>95</v>
      </c>
      <c r="F87" s="12">
        <v>4700000</v>
      </c>
      <c r="G87" s="13">
        <v>3175000</v>
      </c>
      <c r="H87" s="14">
        <v>3356000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819000</v>
      </c>
      <c r="G92" s="3">
        <f>SUM(G93:G98)</f>
        <v>19000</v>
      </c>
      <c r="H92" s="3">
        <f>SUM(H93:H98)</f>
        <v>119000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>
        <v>100000</v>
      </c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19000</v>
      </c>
      <c r="G98" s="16">
        <v>19000</v>
      </c>
      <c r="H98" s="17">
        <v>19000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43632000</v>
      </c>
      <c r="G124" s="33">
        <f>G45</f>
        <v>32353000</v>
      </c>
      <c r="H124" s="33">
        <f>H45</f>
        <v>33591000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6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49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222739000</v>
      </c>
      <c r="G5" s="3">
        <v>225200000</v>
      </c>
      <c r="H5" s="3">
        <v>231860000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2683000</v>
      </c>
      <c r="G7" s="6">
        <f>SUM(G8:G17)</f>
        <v>2931000</v>
      </c>
      <c r="H7" s="6">
        <f>SUM(H8:H17)</f>
        <v>3097000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/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>
        <v>2683000</v>
      </c>
      <c r="G13" s="13">
        <v>2931000</v>
      </c>
      <c r="H13" s="13">
        <v>3097000</v>
      </c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2250000</v>
      </c>
      <c r="G18" s="3">
        <f>SUM(G19:G27)</f>
        <v>1000000</v>
      </c>
      <c r="H18" s="3">
        <f>SUM(H19:H27)</f>
        <v>1000000</v>
      </c>
    </row>
    <row r="19" spans="1:8" ht="12.75">
      <c r="A19" s="25"/>
      <c r="B19" s="25"/>
      <c r="C19" s="25"/>
      <c r="D19" s="25"/>
      <c r="E19" s="30" t="s">
        <v>20</v>
      </c>
      <c r="F19" s="20">
        <v>1250000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1000000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227672000</v>
      </c>
      <c r="G28" s="33">
        <f>+G5+G6+G7+G18</f>
        <v>229131000</v>
      </c>
      <c r="H28" s="33">
        <f>+H5+H6+H7+H18</f>
        <v>235957000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3124000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3124000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3124000</v>
      </c>
      <c r="H39" s="22">
        <f>+H30+H37</f>
        <v>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227672000</v>
      </c>
      <c r="G40" s="23">
        <f>+G28+G39</f>
        <v>232255000</v>
      </c>
      <c r="H40" s="23">
        <f>+H28+H39</f>
        <v>235957000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2014000</v>
      </c>
      <c r="G45" s="6">
        <f>SUM(G47+G53+G59+G65+G71+G77+G85+G92+G100+G106+G112+G118)</f>
        <v>1334000</v>
      </c>
      <c r="H45" s="6">
        <f>SUM(H47+H53+H59+H65+H71+H77+H85+H92+H100+H106+H112+H118)</f>
        <v>1454000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/>
      <c r="G66" s="10"/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900000</v>
      </c>
      <c r="G77" s="3">
        <f>SUM(G78:G82)</f>
        <v>900000</v>
      </c>
      <c r="H77" s="3">
        <f>SUM(H78:H82)</f>
        <v>900000</v>
      </c>
    </row>
    <row r="78" spans="1:8" ht="12">
      <c r="A78" s="25"/>
      <c r="B78" s="25"/>
      <c r="C78" s="25"/>
      <c r="D78" s="25"/>
      <c r="E78" s="8" t="s">
        <v>77</v>
      </c>
      <c r="F78" s="9">
        <v>900000</v>
      </c>
      <c r="G78" s="10">
        <v>900000</v>
      </c>
      <c r="H78" s="11">
        <v>900000</v>
      </c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/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0</v>
      </c>
      <c r="G85" s="3">
        <f>SUM(G86:G90)</f>
        <v>0</v>
      </c>
      <c r="H85" s="3">
        <f>SUM(H86:H90)</f>
        <v>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/>
      <c r="G87" s="13"/>
      <c r="H87" s="14"/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874000</v>
      </c>
      <c r="G92" s="3">
        <f>SUM(G93:G98)</f>
        <v>74000</v>
      </c>
      <c r="H92" s="3">
        <f>SUM(H93:H98)</f>
        <v>74000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74000</v>
      </c>
      <c r="G98" s="16">
        <v>74000</v>
      </c>
      <c r="H98" s="17">
        <v>74000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2014000</v>
      </c>
      <c r="G124" s="33">
        <f>G45</f>
        <v>1334000</v>
      </c>
      <c r="H124" s="33">
        <f>H45</f>
        <v>1454000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22">
      <selection activeCell="F32" sqref="F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50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77911000</v>
      </c>
      <c r="G5" s="3">
        <v>87508000</v>
      </c>
      <c r="H5" s="3">
        <v>95078000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29833000</v>
      </c>
      <c r="G7" s="6">
        <f>SUM(G8:G17)</f>
        <v>35186000</v>
      </c>
      <c r="H7" s="6">
        <f>SUM(H8:H17)</f>
        <v>40615000</v>
      </c>
    </row>
    <row r="8" spans="1:8" ht="12.75">
      <c r="A8" s="25"/>
      <c r="B8" s="25"/>
      <c r="C8" s="25"/>
      <c r="D8" s="25"/>
      <c r="E8" s="30" t="s">
        <v>9</v>
      </c>
      <c r="F8" s="13">
        <v>26833000</v>
      </c>
      <c r="G8" s="13">
        <v>28186000</v>
      </c>
      <c r="H8" s="13">
        <v>29615000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>
        <v>7000000</v>
      </c>
      <c r="H11" s="13">
        <v>11000000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3321000</v>
      </c>
      <c r="G18" s="3">
        <f>SUM(G19:G27)</f>
        <v>1700000</v>
      </c>
      <c r="H18" s="3">
        <f>SUM(H19:H27)</f>
        <v>1700000</v>
      </c>
    </row>
    <row r="19" spans="1:8" ht="12.75">
      <c r="A19" s="25"/>
      <c r="B19" s="25"/>
      <c r="C19" s="25"/>
      <c r="D19" s="25"/>
      <c r="E19" s="30" t="s">
        <v>20</v>
      </c>
      <c r="F19" s="20">
        <v>1700000</v>
      </c>
      <c r="G19" s="20">
        <v>1700000</v>
      </c>
      <c r="H19" s="20">
        <v>1700000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1621000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111065000</v>
      </c>
      <c r="G28" s="33">
        <f>+G5+G6+G7+G18</f>
        <v>124394000</v>
      </c>
      <c r="H28" s="33">
        <f>+H5+H6+H7+H18</f>
        <v>137393000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2926000</v>
      </c>
      <c r="G30" s="3">
        <f>SUM(G31:G36)</f>
        <v>4905000</v>
      </c>
      <c r="H30" s="3">
        <f>SUM(H31:H36)</f>
        <v>5191000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2926000</v>
      </c>
      <c r="G32" s="13">
        <v>4905000</v>
      </c>
      <c r="H32" s="13">
        <v>5191000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1000000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>
        <v>1000000</v>
      </c>
    </row>
    <row r="39" spans="1:8" ht="13.5">
      <c r="A39" s="25"/>
      <c r="B39" s="25"/>
      <c r="C39" s="25"/>
      <c r="D39" s="25"/>
      <c r="E39" s="32" t="s">
        <v>35</v>
      </c>
      <c r="F39" s="22">
        <f>+F30+F37</f>
        <v>2926000</v>
      </c>
      <c r="G39" s="22">
        <f>+G30+G37</f>
        <v>4905000</v>
      </c>
      <c r="H39" s="22">
        <f>+H30+H37</f>
        <v>6191000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113991000</v>
      </c>
      <c r="G40" s="23">
        <f>+G28+G39</f>
        <v>129299000</v>
      </c>
      <c r="H40" s="23">
        <f>+H28+H39</f>
        <v>143584000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80036000</v>
      </c>
      <c r="G45" s="6">
        <f>SUM(G47+G53+G59+G65+G71+G77+G85+G92+G100+G106+G112+G118)</f>
        <v>69711000</v>
      </c>
      <c r="H45" s="6">
        <f>SUM(H47+H53+H59+H65+H71+H77+H85+H92+H100+H106+H112+H118)</f>
        <v>82287000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72621000</v>
      </c>
      <c r="G65" s="3">
        <f>SUM(G66:G69)</f>
        <v>62200000</v>
      </c>
      <c r="H65" s="3">
        <f>SUM(H66:H69)</f>
        <v>74150000</v>
      </c>
    </row>
    <row r="66" spans="1:8" ht="12">
      <c r="A66" s="25"/>
      <c r="B66" s="25"/>
      <c r="C66" s="25"/>
      <c r="D66" s="25"/>
      <c r="E66" s="8" t="s">
        <v>83</v>
      </c>
      <c r="F66" s="9">
        <v>72621000</v>
      </c>
      <c r="G66" s="10">
        <v>62200000</v>
      </c>
      <c r="H66" s="11">
        <v>74150000</v>
      </c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115000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115000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6718000</v>
      </c>
      <c r="G85" s="3">
        <f>SUM(G86:G90)</f>
        <v>7021000</v>
      </c>
      <c r="H85" s="3">
        <f>SUM(H86:H90)</f>
        <v>7427000</v>
      </c>
    </row>
    <row r="86" spans="1:8" ht="12">
      <c r="A86" s="25"/>
      <c r="B86" s="25"/>
      <c r="C86" s="25"/>
      <c r="D86" s="25"/>
      <c r="E86" s="8" t="s">
        <v>94</v>
      </c>
      <c r="F86" s="9">
        <v>5218000</v>
      </c>
      <c r="G86" s="10">
        <v>5433000</v>
      </c>
      <c r="H86" s="11">
        <v>5749000</v>
      </c>
    </row>
    <row r="87" spans="1:8" ht="12">
      <c r="A87" s="25"/>
      <c r="B87" s="25"/>
      <c r="C87" s="25"/>
      <c r="D87" s="25"/>
      <c r="E87" s="8" t="s">
        <v>95</v>
      </c>
      <c r="F87" s="12">
        <v>1500000</v>
      </c>
      <c r="G87" s="13">
        <v>1588000</v>
      </c>
      <c r="H87" s="14">
        <v>1678000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342000</v>
      </c>
      <c r="G92" s="3">
        <f>SUM(G93:G98)</f>
        <v>130000</v>
      </c>
      <c r="H92" s="3">
        <f>SUM(H93:H98)</f>
        <v>230000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>
        <v>212000</v>
      </c>
      <c r="G96" s="13"/>
      <c r="H96" s="14">
        <v>100000</v>
      </c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130000</v>
      </c>
      <c r="G98" s="16">
        <v>130000</v>
      </c>
      <c r="H98" s="17">
        <v>130000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80036000</v>
      </c>
      <c r="G124" s="33">
        <f>G45</f>
        <v>69711000</v>
      </c>
      <c r="H124" s="33">
        <f>H45</f>
        <v>82287000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9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51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84223000</v>
      </c>
      <c r="G5" s="3">
        <v>96165000</v>
      </c>
      <c r="H5" s="3">
        <v>105986000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26330000</v>
      </c>
      <c r="G7" s="6">
        <f>SUM(G8:G17)</f>
        <v>27404000</v>
      </c>
      <c r="H7" s="6">
        <f>SUM(H8:H17)</f>
        <v>35538000</v>
      </c>
    </row>
    <row r="8" spans="1:8" ht="12.75">
      <c r="A8" s="25"/>
      <c r="B8" s="25"/>
      <c r="C8" s="25"/>
      <c r="D8" s="25"/>
      <c r="E8" s="30" t="s">
        <v>9</v>
      </c>
      <c r="F8" s="13">
        <v>22330000</v>
      </c>
      <c r="G8" s="13">
        <v>23404000</v>
      </c>
      <c r="H8" s="13">
        <v>24538000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4000000</v>
      </c>
      <c r="G11" s="13">
        <v>4000000</v>
      </c>
      <c r="H11" s="13">
        <v>11000000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3850000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2300000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114403000</v>
      </c>
      <c r="G28" s="33">
        <f>+G5+G6+G7+G18</f>
        <v>125119000</v>
      </c>
      <c r="H28" s="33">
        <f>+H5+H6+H7+H18</f>
        <v>143074000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114403000</v>
      </c>
      <c r="G40" s="23">
        <f>+G28+G39</f>
        <v>125119000</v>
      </c>
      <c r="H40" s="23">
        <f>+H28+H39</f>
        <v>143074000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51100000</v>
      </c>
      <c r="G45" s="6">
        <f>SUM(G47+G53+G59+G65+G71+G77+G85+G92+G100+G106+G112+G118)</f>
        <v>39109000</v>
      </c>
      <c r="H45" s="6">
        <f>SUM(H47+H53+H59+H65+H71+H77+H85+H92+H100+H106+H112+H118)</f>
        <v>65809000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41670000</v>
      </c>
      <c r="G65" s="3">
        <f>SUM(G66:G69)</f>
        <v>32000000</v>
      </c>
      <c r="H65" s="3">
        <f>SUM(H66:H69)</f>
        <v>58200000</v>
      </c>
    </row>
    <row r="66" spans="1:8" ht="12">
      <c r="A66" s="25"/>
      <c r="B66" s="25"/>
      <c r="C66" s="25"/>
      <c r="D66" s="25"/>
      <c r="E66" s="8" t="s">
        <v>83</v>
      </c>
      <c r="F66" s="9">
        <v>31670000</v>
      </c>
      <c r="G66" s="10">
        <v>32000000</v>
      </c>
      <c r="H66" s="11">
        <v>58200000</v>
      </c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>
        <v>10000000</v>
      </c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139000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139000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8177000</v>
      </c>
      <c r="G85" s="3">
        <f>SUM(G86:G90)</f>
        <v>6675000</v>
      </c>
      <c r="H85" s="3">
        <f>SUM(H86:H90)</f>
        <v>7055000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>
        <v>7006000</v>
      </c>
      <c r="G87" s="13">
        <v>6675000</v>
      </c>
      <c r="H87" s="14">
        <v>7055000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>
        <v>1171000</v>
      </c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874000</v>
      </c>
      <c r="G92" s="3">
        <f>SUM(G93:G98)</f>
        <v>74000</v>
      </c>
      <c r="H92" s="3">
        <f>SUM(H93:H98)</f>
        <v>74000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74000</v>
      </c>
      <c r="G98" s="16">
        <v>74000</v>
      </c>
      <c r="H98" s="17">
        <v>74000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51100000</v>
      </c>
      <c r="G124" s="33">
        <f>G45</f>
        <v>39109000</v>
      </c>
      <c r="H124" s="33">
        <f>H45</f>
        <v>65809000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6">
      <selection activeCell="F33" sqref="F33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52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25190000</v>
      </c>
      <c r="G5" s="3">
        <v>27645000</v>
      </c>
      <c r="H5" s="3">
        <v>29808000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12118000</v>
      </c>
      <c r="G7" s="6">
        <f>SUM(G8:G17)</f>
        <v>13497000</v>
      </c>
      <c r="H7" s="6">
        <f>SUM(H8:H17)</f>
        <v>18897000</v>
      </c>
    </row>
    <row r="8" spans="1:8" ht="12.75">
      <c r="A8" s="25"/>
      <c r="B8" s="25"/>
      <c r="C8" s="25"/>
      <c r="D8" s="25"/>
      <c r="E8" s="30" t="s">
        <v>9</v>
      </c>
      <c r="F8" s="13">
        <v>11118000</v>
      </c>
      <c r="G8" s="13">
        <v>11497000</v>
      </c>
      <c r="H8" s="13">
        <v>11897000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1000000</v>
      </c>
      <c r="G11" s="13">
        <v>2000000</v>
      </c>
      <c r="H11" s="13">
        <v>7000000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2681000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1131000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39989000</v>
      </c>
      <c r="G28" s="33">
        <f>+G5+G6+G7+G18</f>
        <v>42692000</v>
      </c>
      <c r="H28" s="33">
        <f>+H5+H6+H7+H18</f>
        <v>50255000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285000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285000</v>
      </c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1000000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>
        <v>1000000</v>
      </c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285000</v>
      </c>
      <c r="H39" s="22">
        <f>+H30+H37</f>
        <v>1000000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39989000</v>
      </c>
      <c r="G40" s="23">
        <f>+G28+G39</f>
        <v>42977000</v>
      </c>
      <c r="H40" s="23">
        <f>+H28+H39</f>
        <v>51255000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27414000</v>
      </c>
      <c r="G45" s="6">
        <f>SUM(G47+G53+G59+G65+G71+G77+G85+G92+G100+G106+G112+G118)</f>
        <v>27230000</v>
      </c>
      <c r="H45" s="6">
        <f>SUM(H47+H53+H59+H65+H71+H77+H85+H92+H100+H106+H112+H118)</f>
        <v>48888000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20450000</v>
      </c>
      <c r="G65" s="3">
        <f>SUM(G66:G69)</f>
        <v>20000000</v>
      </c>
      <c r="H65" s="3">
        <f>SUM(H66:H69)</f>
        <v>40100000</v>
      </c>
    </row>
    <row r="66" spans="1:8" ht="12">
      <c r="A66" s="25"/>
      <c r="B66" s="25"/>
      <c r="C66" s="25"/>
      <c r="D66" s="25"/>
      <c r="E66" s="8" t="s">
        <v>83</v>
      </c>
      <c r="F66" s="9">
        <v>20450000</v>
      </c>
      <c r="G66" s="10">
        <v>20000000</v>
      </c>
      <c r="H66" s="11">
        <v>40100000</v>
      </c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1000000</v>
      </c>
      <c r="G71" s="3">
        <f>SUM(G72:G75)</f>
        <v>1000000</v>
      </c>
      <c r="H71" s="3">
        <f>SUM(H72:H75)</f>
        <v>2000000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>
        <v>1000000</v>
      </c>
      <c r="G73" s="13">
        <v>1000000</v>
      </c>
      <c r="H73" s="14">
        <v>2000000</v>
      </c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84000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84000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5584000</v>
      </c>
      <c r="G85" s="3">
        <f>SUM(G86:G90)</f>
        <v>5814000</v>
      </c>
      <c r="H85" s="3">
        <f>SUM(H86:H90)</f>
        <v>6152000</v>
      </c>
    </row>
    <row r="86" spans="1:8" ht="12">
      <c r="A86" s="25"/>
      <c r="B86" s="25"/>
      <c r="C86" s="25"/>
      <c r="D86" s="25"/>
      <c r="E86" s="8" t="s">
        <v>94</v>
      </c>
      <c r="F86" s="9">
        <v>5584000</v>
      </c>
      <c r="G86" s="10">
        <v>5814000</v>
      </c>
      <c r="H86" s="11">
        <v>6152000</v>
      </c>
    </row>
    <row r="87" spans="1:8" ht="12">
      <c r="A87" s="25"/>
      <c r="B87" s="25"/>
      <c r="C87" s="25"/>
      <c r="D87" s="25"/>
      <c r="E87" s="8" t="s">
        <v>95</v>
      </c>
      <c r="F87" s="12"/>
      <c r="G87" s="13"/>
      <c r="H87" s="14"/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56000</v>
      </c>
      <c r="G92" s="3">
        <f>SUM(G93:G98)</f>
        <v>56000</v>
      </c>
      <c r="H92" s="3">
        <f>SUM(H93:H98)</f>
        <v>156000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>
        <v>100000</v>
      </c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56000</v>
      </c>
      <c r="G98" s="16">
        <v>56000</v>
      </c>
      <c r="H98" s="17">
        <v>56000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27414000</v>
      </c>
      <c r="G124" s="33">
        <f>G45</f>
        <v>27230000</v>
      </c>
      <c r="H124" s="33">
        <f>H45</f>
        <v>48888000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25">
      <selection activeCell="G32" sqref="G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53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26201000</v>
      </c>
      <c r="G5" s="3">
        <v>29045000</v>
      </c>
      <c r="H5" s="3">
        <v>31507000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14067000</v>
      </c>
      <c r="G7" s="6">
        <f>SUM(G8:G17)</f>
        <v>14506000</v>
      </c>
      <c r="H7" s="6">
        <f>SUM(H8:H17)</f>
        <v>19968000</v>
      </c>
    </row>
    <row r="8" spans="1:8" ht="12.75">
      <c r="A8" s="25"/>
      <c r="B8" s="25"/>
      <c r="C8" s="25"/>
      <c r="D8" s="25"/>
      <c r="E8" s="30" t="s">
        <v>9</v>
      </c>
      <c r="F8" s="13">
        <v>12067000</v>
      </c>
      <c r="G8" s="13">
        <v>12506000</v>
      </c>
      <c r="H8" s="13">
        <v>12968000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2000000</v>
      </c>
      <c r="G11" s="13">
        <v>2000000</v>
      </c>
      <c r="H11" s="13">
        <v>7000000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2991000</v>
      </c>
      <c r="G18" s="3">
        <f>SUM(G19:G27)</f>
        <v>1955000</v>
      </c>
      <c r="H18" s="3">
        <f>SUM(H19:H27)</f>
        <v>1955000</v>
      </c>
    </row>
    <row r="19" spans="1:8" ht="12.75">
      <c r="A19" s="25"/>
      <c r="B19" s="25"/>
      <c r="C19" s="25"/>
      <c r="D19" s="25"/>
      <c r="E19" s="30" t="s">
        <v>20</v>
      </c>
      <c r="F19" s="20">
        <v>1700000</v>
      </c>
      <c r="G19" s="20">
        <v>1955000</v>
      </c>
      <c r="H19" s="20">
        <v>1955000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1291000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43259000</v>
      </c>
      <c r="G28" s="33">
        <f>+G5+G6+G7+G18</f>
        <v>45506000</v>
      </c>
      <c r="H28" s="33">
        <f>+H5+H6+H7+H18</f>
        <v>53430000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25000</v>
      </c>
      <c r="H30" s="3">
        <f>SUM(H31:H36)</f>
        <v>27000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25000</v>
      </c>
      <c r="H32" s="13">
        <v>27000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760000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760000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785000</v>
      </c>
      <c r="H39" s="22">
        <f>+H30+H37</f>
        <v>27000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43259000</v>
      </c>
      <c r="G40" s="23">
        <f>+G28+G39</f>
        <v>46291000</v>
      </c>
      <c r="H40" s="23">
        <f>+H28+H39</f>
        <v>53457000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8815000</v>
      </c>
      <c r="G45" s="6">
        <f>SUM(G47+G53+G59+G65+G71+G77+G85+G92+G100+G106+G112+G118)</f>
        <v>14808000</v>
      </c>
      <c r="H45" s="6">
        <f>SUM(H47+H53+H59+H65+H71+H77+H85+H92+H100+H106+H112+H118)</f>
        <v>5631000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3850000</v>
      </c>
      <c r="G65" s="3">
        <f>SUM(G66:G69)</f>
        <v>9480000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3350000</v>
      </c>
      <c r="G66" s="10">
        <v>9480000</v>
      </c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>
        <v>500000</v>
      </c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50000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50000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4675000</v>
      </c>
      <c r="G85" s="3">
        <f>SUM(G86:G90)</f>
        <v>4868000</v>
      </c>
      <c r="H85" s="3">
        <f>SUM(H86:H90)</f>
        <v>5151000</v>
      </c>
    </row>
    <row r="86" spans="1:8" ht="12">
      <c r="A86" s="25"/>
      <c r="B86" s="25"/>
      <c r="C86" s="25"/>
      <c r="D86" s="25"/>
      <c r="E86" s="8" t="s">
        <v>94</v>
      </c>
      <c r="F86" s="9">
        <v>4675000</v>
      </c>
      <c r="G86" s="10">
        <v>4868000</v>
      </c>
      <c r="H86" s="11">
        <v>5151000</v>
      </c>
    </row>
    <row r="87" spans="1:8" ht="12">
      <c r="A87" s="25"/>
      <c r="B87" s="25"/>
      <c r="C87" s="25"/>
      <c r="D87" s="25"/>
      <c r="E87" s="8" t="s">
        <v>95</v>
      </c>
      <c r="F87" s="12"/>
      <c r="G87" s="13"/>
      <c r="H87" s="14"/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0</v>
      </c>
      <c r="G92" s="3">
        <f>SUM(G93:G98)</f>
        <v>100000</v>
      </c>
      <c r="H92" s="3">
        <f>SUM(H93:H98)</f>
        <v>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>
        <v>100000</v>
      </c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/>
      <c r="G98" s="16"/>
      <c r="H98" s="17"/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8815000</v>
      </c>
      <c r="G124" s="33">
        <f>G45</f>
        <v>14808000</v>
      </c>
      <c r="H124" s="33">
        <f>H45</f>
        <v>5631000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6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54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57286000</v>
      </c>
      <c r="G5" s="3">
        <v>67781000</v>
      </c>
      <c r="H5" s="3">
        <v>70043000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2643000</v>
      </c>
      <c r="G7" s="6">
        <f>SUM(G8:G17)</f>
        <v>2716000</v>
      </c>
      <c r="H7" s="6">
        <f>SUM(H8:H17)</f>
        <v>2868000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/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>
        <v>2643000</v>
      </c>
      <c r="G13" s="13">
        <v>2716000</v>
      </c>
      <c r="H13" s="13">
        <v>2868000</v>
      </c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2392000</v>
      </c>
      <c r="G18" s="3">
        <f>SUM(G19:G27)</f>
        <v>1000000</v>
      </c>
      <c r="H18" s="3">
        <f>SUM(H19:H27)</f>
        <v>1000000</v>
      </c>
    </row>
    <row r="19" spans="1:8" ht="12.75">
      <c r="A19" s="25"/>
      <c r="B19" s="25"/>
      <c r="C19" s="25"/>
      <c r="D19" s="25"/>
      <c r="E19" s="30" t="s">
        <v>20</v>
      </c>
      <c r="F19" s="20">
        <v>1250000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1142000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62321000</v>
      </c>
      <c r="G28" s="33">
        <f>+G5+G6+G7+G18</f>
        <v>71497000</v>
      </c>
      <c r="H28" s="33">
        <f>+H5+H6+H7+H18</f>
        <v>73911000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3124000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3124000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3124000</v>
      </c>
      <c r="H39" s="22">
        <f>+H30+H37</f>
        <v>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62321000</v>
      </c>
      <c r="G40" s="23">
        <f>+G28+G39</f>
        <v>74621000</v>
      </c>
      <c r="H40" s="23">
        <f>+H28+H39</f>
        <v>73911000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1096000</v>
      </c>
      <c r="G45" s="6">
        <f>SUM(G47+G53+G59+G65+G71+G77+G85+G92+G100+G106+G112+G118)</f>
        <v>416000</v>
      </c>
      <c r="H45" s="6">
        <f>SUM(H47+H53+H59+H65+H71+H77+H85+H92+H100+H106+H112+H118)</f>
        <v>536000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/>
      <c r="G66" s="10"/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/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0</v>
      </c>
      <c r="G85" s="3">
        <f>SUM(G86:G90)</f>
        <v>0</v>
      </c>
      <c r="H85" s="3">
        <f>SUM(H86:H90)</f>
        <v>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/>
      <c r="G87" s="13"/>
      <c r="H87" s="14"/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856000</v>
      </c>
      <c r="G92" s="3">
        <f>SUM(G93:G98)</f>
        <v>56000</v>
      </c>
      <c r="H92" s="3">
        <f>SUM(H93:H98)</f>
        <v>56000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56000</v>
      </c>
      <c r="G98" s="16">
        <v>56000</v>
      </c>
      <c r="H98" s="17">
        <v>56000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1096000</v>
      </c>
      <c r="G124" s="33">
        <f>G45</f>
        <v>416000</v>
      </c>
      <c r="H124" s="33">
        <f>H45</f>
        <v>536000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22">
      <selection activeCell="H32" sqref="H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37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2292908000</v>
      </c>
      <c r="G5" s="3">
        <v>2582306000</v>
      </c>
      <c r="H5" s="3">
        <v>2835569000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2562682000</v>
      </c>
      <c r="G7" s="6">
        <f>SUM(G8:G17)</f>
        <v>2469314000</v>
      </c>
      <c r="H7" s="6">
        <f>SUM(H8:H17)</f>
        <v>2649742000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>
        <v>1494786000</v>
      </c>
      <c r="G9" s="13">
        <v>1570152000</v>
      </c>
      <c r="H9" s="13">
        <v>1658751000</v>
      </c>
    </row>
    <row r="10" spans="1:8" ht="12.75">
      <c r="A10" s="25"/>
      <c r="B10" s="25"/>
      <c r="C10" s="25"/>
      <c r="D10" s="25"/>
      <c r="E10" s="30" t="s">
        <v>11</v>
      </c>
      <c r="F10" s="20">
        <v>999524000</v>
      </c>
      <c r="G10" s="20">
        <v>807422000</v>
      </c>
      <c r="H10" s="20">
        <v>853981000</v>
      </c>
    </row>
    <row r="11" spans="1:8" ht="12.75">
      <c r="A11" s="25"/>
      <c r="B11" s="25"/>
      <c r="C11" s="25"/>
      <c r="D11" s="25"/>
      <c r="E11" s="30" t="s">
        <v>12</v>
      </c>
      <c r="F11" s="13">
        <v>5000000</v>
      </c>
      <c r="G11" s="13">
        <v>5000000</v>
      </c>
      <c r="H11" s="13">
        <v>19000000</v>
      </c>
    </row>
    <row r="12" spans="1:8" ht="12.75">
      <c r="A12" s="25"/>
      <c r="B12" s="25"/>
      <c r="C12" s="25"/>
      <c r="D12" s="25"/>
      <c r="E12" s="30" t="s">
        <v>13</v>
      </c>
      <c r="F12" s="20">
        <v>2109000</v>
      </c>
      <c r="G12" s="20">
        <v>30000000</v>
      </c>
      <c r="H12" s="20">
        <v>58093000</v>
      </c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>
        <v>61263000</v>
      </c>
      <c r="G14" s="13">
        <v>56740000</v>
      </c>
      <c r="H14" s="13">
        <v>59917000</v>
      </c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35626000</v>
      </c>
      <c r="G18" s="3">
        <f>SUM(G19:G27)</f>
        <v>32633000</v>
      </c>
      <c r="H18" s="3">
        <f>SUM(H19:H27)</f>
        <v>23265000</v>
      </c>
    </row>
    <row r="19" spans="1:8" ht="12.75">
      <c r="A19" s="25"/>
      <c r="B19" s="25"/>
      <c r="C19" s="25"/>
      <c r="D19" s="25"/>
      <c r="E19" s="30" t="s">
        <v>20</v>
      </c>
      <c r="F19" s="20">
        <v>1050000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14183000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>
        <v>10393000</v>
      </c>
      <c r="G22" s="13">
        <v>11633000</v>
      </c>
      <c r="H22" s="13">
        <v>12265000</v>
      </c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>
        <v>10000000</v>
      </c>
      <c r="G24" s="13">
        <v>20000000</v>
      </c>
      <c r="H24" s="13">
        <v>10000000</v>
      </c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4891216000</v>
      </c>
      <c r="G28" s="33">
        <f>+G5+G6+G7+G18</f>
        <v>5084253000</v>
      </c>
      <c r="H28" s="33">
        <f>+H5+H6+H7+H18</f>
        <v>5508576000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60311000</v>
      </c>
      <c r="G30" s="3">
        <f>SUM(G31:G36)</f>
        <v>38846000</v>
      </c>
      <c r="H30" s="3">
        <f>SUM(H31:H36)</f>
        <v>45898000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59747000</v>
      </c>
      <c r="G32" s="13">
        <v>37646000</v>
      </c>
      <c r="H32" s="13">
        <v>44698000</v>
      </c>
    </row>
    <row r="33" spans="1:8" ht="12.75">
      <c r="A33" s="25"/>
      <c r="B33" s="25"/>
      <c r="C33" s="25"/>
      <c r="D33" s="25"/>
      <c r="E33" s="30" t="s">
        <v>32</v>
      </c>
      <c r="F33" s="13">
        <v>564000</v>
      </c>
      <c r="G33" s="13">
        <v>1200000</v>
      </c>
      <c r="H33" s="13">
        <v>1200000</v>
      </c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60311000</v>
      </c>
      <c r="G39" s="22">
        <f>+G30+G37</f>
        <v>38846000</v>
      </c>
      <c r="H39" s="22">
        <f>+H30+H37</f>
        <v>45898000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4951527000</v>
      </c>
      <c r="G40" s="23">
        <f>+G28+G39</f>
        <v>5123099000</v>
      </c>
      <c r="H40" s="23">
        <f>+H28+H39</f>
        <v>5554474000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1230794000</v>
      </c>
      <c r="G45" s="6">
        <f>SUM(G47+G53+G59+G65+G71+G77+G85+G92+G100+G106+G112+G118)</f>
        <v>1376989000</v>
      </c>
      <c r="H45" s="6">
        <f>SUM(H47+H53+H59+H65+H71+H77+H85+H92+H100+H106+H112+H118)</f>
        <v>1485795000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3500000</v>
      </c>
      <c r="G53" s="3">
        <f>SUM(G54:G57)</f>
        <v>3938000</v>
      </c>
      <c r="H53" s="3">
        <f>SUM(H54:H57)</f>
        <v>4159000</v>
      </c>
    </row>
    <row r="54" spans="1:8" ht="12">
      <c r="A54" s="25"/>
      <c r="B54" s="25"/>
      <c r="C54" s="25"/>
      <c r="D54" s="25"/>
      <c r="E54" s="8" t="s">
        <v>80</v>
      </c>
      <c r="F54" s="9">
        <v>3500000</v>
      </c>
      <c r="G54" s="10">
        <v>3938000</v>
      </c>
      <c r="H54" s="11">
        <v>4159000</v>
      </c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520665000</v>
      </c>
      <c r="G59" s="3">
        <f>SUM(G60:G63)</f>
        <v>565856000</v>
      </c>
      <c r="H59" s="3">
        <f>SUM(H60:H63)</f>
        <v>604975000</v>
      </c>
    </row>
    <row r="60" spans="1:8" ht="12">
      <c r="A60" s="25"/>
      <c r="B60" s="25"/>
      <c r="C60" s="25"/>
      <c r="D60" s="25"/>
      <c r="E60" s="8" t="s">
        <v>72</v>
      </c>
      <c r="F60" s="9">
        <v>297392000</v>
      </c>
      <c r="G60" s="10">
        <v>313749000</v>
      </c>
      <c r="H60" s="11">
        <v>326299000</v>
      </c>
    </row>
    <row r="61" spans="1:8" ht="12">
      <c r="A61" s="25"/>
      <c r="B61" s="25"/>
      <c r="C61" s="25"/>
      <c r="D61" s="25"/>
      <c r="E61" s="8" t="s">
        <v>73</v>
      </c>
      <c r="F61" s="12">
        <v>5572000</v>
      </c>
      <c r="G61" s="13">
        <v>5880000</v>
      </c>
      <c r="H61" s="14">
        <v>6116000</v>
      </c>
    </row>
    <row r="62" spans="1:8" ht="12">
      <c r="A62" s="25"/>
      <c r="B62" s="25"/>
      <c r="C62" s="25"/>
      <c r="D62" s="25"/>
      <c r="E62" s="8" t="s">
        <v>74</v>
      </c>
      <c r="F62" s="12">
        <v>217701000</v>
      </c>
      <c r="G62" s="13">
        <v>246227000</v>
      </c>
      <c r="H62" s="14">
        <v>272560000</v>
      </c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627554000</v>
      </c>
      <c r="G65" s="3">
        <f>SUM(G66:G69)</f>
        <v>736209000</v>
      </c>
      <c r="H65" s="3">
        <f>SUM(H66:H69)</f>
        <v>796300000</v>
      </c>
    </row>
    <row r="66" spans="1:8" ht="12">
      <c r="A66" s="25"/>
      <c r="B66" s="25"/>
      <c r="C66" s="25"/>
      <c r="D66" s="25"/>
      <c r="E66" s="8" t="s">
        <v>83</v>
      </c>
      <c r="F66" s="9">
        <v>621054000</v>
      </c>
      <c r="G66" s="10">
        <v>729709000</v>
      </c>
      <c r="H66" s="11">
        <v>794800000</v>
      </c>
    </row>
    <row r="67" spans="1:8" ht="12">
      <c r="A67" s="25"/>
      <c r="B67" s="25"/>
      <c r="C67" s="25"/>
      <c r="D67" s="25"/>
      <c r="E67" s="8" t="s">
        <v>75</v>
      </c>
      <c r="F67" s="12">
        <v>5000000</v>
      </c>
      <c r="G67" s="13">
        <v>5000000</v>
      </c>
      <c r="H67" s="14"/>
    </row>
    <row r="68" spans="1:8" ht="12">
      <c r="A68" s="25"/>
      <c r="B68" s="25"/>
      <c r="C68" s="25"/>
      <c r="D68" s="25"/>
      <c r="E68" s="8" t="s">
        <v>76</v>
      </c>
      <c r="F68" s="12">
        <v>1500000</v>
      </c>
      <c r="G68" s="13">
        <v>1500000</v>
      </c>
      <c r="H68" s="14">
        <v>1500000</v>
      </c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10000000</v>
      </c>
      <c r="G77" s="3">
        <f>SUM(G78:G82)</f>
        <v>10000000</v>
      </c>
      <c r="H77" s="3">
        <f>SUM(H78:H82)</f>
        <v>21500000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>
        <v>11500000</v>
      </c>
    </row>
    <row r="80" spans="1:8" ht="12">
      <c r="A80" s="25"/>
      <c r="B80" s="25"/>
      <c r="C80" s="25"/>
      <c r="D80" s="25"/>
      <c r="E80" s="8" t="s">
        <v>90</v>
      </c>
      <c r="F80" s="12"/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>
        <v>10000000</v>
      </c>
      <c r="G82" s="16">
        <v>10000000</v>
      </c>
      <c r="H82" s="17">
        <v>10000000</v>
      </c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67799000</v>
      </c>
      <c r="G85" s="3">
        <f>SUM(G86:G90)</f>
        <v>59590000</v>
      </c>
      <c r="H85" s="3">
        <f>SUM(H86:H90)</f>
        <v>57345000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>
        <v>53299000</v>
      </c>
      <c r="G87" s="13">
        <v>44640000</v>
      </c>
      <c r="H87" s="14">
        <v>41900000</v>
      </c>
    </row>
    <row r="88" spans="1:8" ht="12">
      <c r="A88" s="25"/>
      <c r="B88" s="25"/>
      <c r="C88" s="25"/>
      <c r="D88" s="25"/>
      <c r="E88" s="8" t="s">
        <v>96</v>
      </c>
      <c r="F88" s="12">
        <v>10000000</v>
      </c>
      <c r="G88" s="13">
        <v>10000000</v>
      </c>
      <c r="H88" s="14">
        <v>10000000</v>
      </c>
    </row>
    <row r="89" spans="1:8" ht="12">
      <c r="A89" s="25"/>
      <c r="B89" s="25"/>
      <c r="C89" s="25"/>
      <c r="D89" s="25"/>
      <c r="E89" s="8" t="s">
        <v>97</v>
      </c>
      <c r="F89" s="12">
        <v>4500000</v>
      </c>
      <c r="G89" s="13">
        <v>4950000</v>
      </c>
      <c r="H89" s="14">
        <v>5445000</v>
      </c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1036000</v>
      </c>
      <c r="G92" s="3">
        <f>SUM(G93:G98)</f>
        <v>1036000</v>
      </c>
      <c r="H92" s="3">
        <f>SUM(H93:H98)</f>
        <v>1036000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1036000</v>
      </c>
      <c r="G98" s="16">
        <v>1036000</v>
      </c>
      <c r="H98" s="17">
        <v>1036000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.75" hidden="1">
      <c r="E123" s="38"/>
      <c r="F123" s="33"/>
      <c r="G123" s="33"/>
      <c r="H123" s="33"/>
    </row>
    <row r="124" spans="5:8" ht="12.75">
      <c r="E124" s="37" t="s">
        <v>105</v>
      </c>
      <c r="F124" s="33">
        <f>F45</f>
        <v>1230794000</v>
      </c>
      <c r="G124" s="33">
        <f>G45</f>
        <v>1376989000</v>
      </c>
      <c r="H124" s="33">
        <f>H45</f>
        <v>1485795000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9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55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24023000</v>
      </c>
      <c r="G5" s="3">
        <v>25909000</v>
      </c>
      <c r="H5" s="3">
        <v>27321000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18370000</v>
      </c>
      <c r="G7" s="6">
        <f>SUM(G8:G17)</f>
        <v>23703000</v>
      </c>
      <c r="H7" s="6">
        <f>SUM(H8:H17)</f>
        <v>29851000</v>
      </c>
    </row>
    <row r="8" spans="1:8" ht="12.75">
      <c r="A8" s="25"/>
      <c r="B8" s="25"/>
      <c r="C8" s="25"/>
      <c r="D8" s="25"/>
      <c r="E8" s="30" t="s">
        <v>9</v>
      </c>
      <c r="F8" s="13">
        <v>10370000</v>
      </c>
      <c r="G8" s="13">
        <v>10703000</v>
      </c>
      <c r="H8" s="13">
        <v>11055000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8000000</v>
      </c>
      <c r="G11" s="13">
        <v>13000000</v>
      </c>
      <c r="H11" s="13">
        <v>18796000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3145000</v>
      </c>
      <c r="G18" s="3">
        <f>SUM(G19:G27)</f>
        <v>2400000</v>
      </c>
      <c r="H18" s="3">
        <f>SUM(H19:H27)</f>
        <v>2400000</v>
      </c>
    </row>
    <row r="19" spans="1:8" ht="12.75">
      <c r="A19" s="25"/>
      <c r="B19" s="25"/>
      <c r="C19" s="25"/>
      <c r="D19" s="25"/>
      <c r="E19" s="30" t="s">
        <v>20</v>
      </c>
      <c r="F19" s="20">
        <v>2145000</v>
      </c>
      <c r="G19" s="20">
        <v>2400000</v>
      </c>
      <c r="H19" s="20">
        <v>2400000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1000000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45538000</v>
      </c>
      <c r="G28" s="33">
        <f>+G5+G6+G7+G18</f>
        <v>52012000</v>
      </c>
      <c r="H28" s="33">
        <f>+H5+H6+H7+H18</f>
        <v>59572000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12949000</v>
      </c>
      <c r="G30" s="3">
        <f>SUM(G31:G36)</f>
        <v>60000000</v>
      </c>
      <c r="H30" s="3">
        <f>SUM(H31:H36)</f>
        <v>77000000</v>
      </c>
    </row>
    <row r="31" spans="1:8" ht="12.75">
      <c r="A31" s="25"/>
      <c r="B31" s="25"/>
      <c r="C31" s="25"/>
      <c r="D31" s="25"/>
      <c r="E31" s="30" t="s">
        <v>16</v>
      </c>
      <c r="F31" s="13">
        <v>12949000</v>
      </c>
      <c r="G31" s="13">
        <v>60000000</v>
      </c>
      <c r="H31" s="13">
        <v>77000000</v>
      </c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12949000</v>
      </c>
      <c r="G39" s="22">
        <f>+G30+G37</f>
        <v>60000000</v>
      </c>
      <c r="H39" s="22">
        <f>+H30+H37</f>
        <v>77000000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58487000</v>
      </c>
      <c r="G40" s="23">
        <f>+G28+G39</f>
        <v>112012000</v>
      </c>
      <c r="H40" s="23">
        <f>+H28+H39</f>
        <v>136572000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4623000</v>
      </c>
      <c r="G45" s="6">
        <f>SUM(G47+G53+G59+G65+G71+G77+G85+G92+G100+G106+G112+G118)</f>
        <v>2632000</v>
      </c>
      <c r="H45" s="6">
        <f>SUM(H47+H53+H59+H65+H71+H77+H85+H92+H100+H106+H112+H118)</f>
        <v>2772000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2030000</v>
      </c>
      <c r="G65" s="3">
        <f>SUM(G66:G69)</f>
        <v>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2030000</v>
      </c>
      <c r="G66" s="10"/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50000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50000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1980000</v>
      </c>
      <c r="G85" s="3">
        <f>SUM(G86:G90)</f>
        <v>2061000</v>
      </c>
      <c r="H85" s="3">
        <f>SUM(H86:H90)</f>
        <v>2181000</v>
      </c>
    </row>
    <row r="86" spans="1:8" ht="12">
      <c r="A86" s="25"/>
      <c r="B86" s="25"/>
      <c r="C86" s="25"/>
      <c r="D86" s="25"/>
      <c r="E86" s="8" t="s">
        <v>94</v>
      </c>
      <c r="F86" s="9">
        <v>1980000</v>
      </c>
      <c r="G86" s="10">
        <v>2061000</v>
      </c>
      <c r="H86" s="11">
        <v>2181000</v>
      </c>
    </row>
    <row r="87" spans="1:8" ht="12">
      <c r="A87" s="25"/>
      <c r="B87" s="25"/>
      <c r="C87" s="25"/>
      <c r="D87" s="25"/>
      <c r="E87" s="8" t="s">
        <v>95</v>
      </c>
      <c r="F87" s="12"/>
      <c r="G87" s="13"/>
      <c r="H87" s="14"/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323000</v>
      </c>
      <c r="G92" s="3">
        <f>SUM(G93:G98)</f>
        <v>211000</v>
      </c>
      <c r="H92" s="3">
        <f>SUM(H93:H98)</f>
        <v>111000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>
        <v>212000</v>
      </c>
      <c r="G96" s="13">
        <v>100000</v>
      </c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111000</v>
      </c>
      <c r="G98" s="16">
        <v>111000</v>
      </c>
      <c r="H98" s="17">
        <v>111000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4623000</v>
      </c>
      <c r="G124" s="33">
        <f>G45</f>
        <v>2632000</v>
      </c>
      <c r="H124" s="33">
        <f>H45</f>
        <v>2772000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6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56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37497000</v>
      </c>
      <c r="G5" s="3">
        <v>40959000</v>
      </c>
      <c r="H5" s="3">
        <v>44087000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14813000</v>
      </c>
      <c r="G7" s="6">
        <f>SUM(G8:G17)</f>
        <v>16360000</v>
      </c>
      <c r="H7" s="6">
        <f>SUM(H8:H17)</f>
        <v>17936000</v>
      </c>
    </row>
    <row r="8" spans="1:8" ht="12.75">
      <c r="A8" s="25"/>
      <c r="B8" s="25"/>
      <c r="C8" s="25"/>
      <c r="D8" s="25"/>
      <c r="E8" s="30" t="s">
        <v>9</v>
      </c>
      <c r="F8" s="13">
        <v>13813000</v>
      </c>
      <c r="G8" s="13">
        <v>14360000</v>
      </c>
      <c r="H8" s="13">
        <v>14936000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1000000</v>
      </c>
      <c r="G11" s="13">
        <v>2000000</v>
      </c>
      <c r="H11" s="13">
        <v>3000000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2583000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1033000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54893000</v>
      </c>
      <c r="G28" s="33">
        <f>+G5+G6+G7+G18</f>
        <v>58869000</v>
      </c>
      <c r="H28" s="33">
        <f>+H5+H6+H7+H18</f>
        <v>63573000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123000</v>
      </c>
      <c r="H30" s="3">
        <f>SUM(H31:H36)</f>
        <v>130000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123000</v>
      </c>
      <c r="H32" s="13">
        <v>130000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123000</v>
      </c>
      <c r="H39" s="22">
        <f>+H30+H37</f>
        <v>130000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54893000</v>
      </c>
      <c r="G40" s="23">
        <f>+G28+G39</f>
        <v>58992000</v>
      </c>
      <c r="H40" s="23">
        <f>+H28+H39</f>
        <v>63703000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30434000</v>
      </c>
      <c r="G45" s="6">
        <f>SUM(G47+G53+G59+G65+G71+G77+G85+G92+G100+G106+G112+G118)</f>
        <v>8622000</v>
      </c>
      <c r="H45" s="6">
        <f>SUM(H47+H53+H59+H65+H71+H77+H85+H92+H100+H106+H112+H118)</f>
        <v>9317000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22200000</v>
      </c>
      <c r="G65" s="3">
        <f>SUM(G66:G69)</f>
        <v>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22200000</v>
      </c>
      <c r="G66" s="10"/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111000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111000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7864000</v>
      </c>
      <c r="G85" s="3">
        <f>SUM(G86:G90)</f>
        <v>8243000</v>
      </c>
      <c r="H85" s="3">
        <f>SUM(H86:H90)</f>
        <v>8718000</v>
      </c>
    </row>
    <row r="86" spans="1:8" ht="12">
      <c r="A86" s="25"/>
      <c r="B86" s="25"/>
      <c r="C86" s="25"/>
      <c r="D86" s="25"/>
      <c r="E86" s="8" t="s">
        <v>94</v>
      </c>
      <c r="F86" s="9">
        <v>4664000</v>
      </c>
      <c r="G86" s="10">
        <v>4856000</v>
      </c>
      <c r="H86" s="11">
        <v>5138000</v>
      </c>
    </row>
    <row r="87" spans="1:8" ht="12">
      <c r="A87" s="25"/>
      <c r="B87" s="25"/>
      <c r="C87" s="25"/>
      <c r="D87" s="25"/>
      <c r="E87" s="8" t="s">
        <v>95</v>
      </c>
      <c r="F87" s="12">
        <v>3200000</v>
      </c>
      <c r="G87" s="13">
        <v>3387000</v>
      </c>
      <c r="H87" s="14">
        <v>3580000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19000</v>
      </c>
      <c r="G92" s="3">
        <f>SUM(G93:G98)</f>
        <v>19000</v>
      </c>
      <c r="H92" s="3">
        <f>SUM(H93:H98)</f>
        <v>119000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>
        <v>100000</v>
      </c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19000</v>
      </c>
      <c r="G98" s="16">
        <v>19000</v>
      </c>
      <c r="H98" s="17">
        <v>19000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30434000</v>
      </c>
      <c r="G124" s="33">
        <f>G45</f>
        <v>8622000</v>
      </c>
      <c r="H124" s="33">
        <f>H45</f>
        <v>9317000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6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57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78472000</v>
      </c>
      <c r="G5" s="3">
        <v>85985000</v>
      </c>
      <c r="H5" s="3">
        <v>92943000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32464000</v>
      </c>
      <c r="G7" s="6">
        <f>SUM(G8:G17)</f>
        <v>32671000</v>
      </c>
      <c r="H7" s="6">
        <f>SUM(H8:H17)</f>
        <v>50891000</v>
      </c>
    </row>
    <row r="8" spans="1:8" ht="12.75">
      <c r="A8" s="25"/>
      <c r="B8" s="25"/>
      <c r="C8" s="25"/>
      <c r="D8" s="25"/>
      <c r="E8" s="30" t="s">
        <v>9</v>
      </c>
      <c r="F8" s="13">
        <v>24464000</v>
      </c>
      <c r="G8" s="13">
        <v>25671000</v>
      </c>
      <c r="H8" s="13">
        <v>26944000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8000000</v>
      </c>
      <c r="G11" s="13">
        <v>7000000</v>
      </c>
      <c r="H11" s="13">
        <v>23947000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3841000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2291000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114777000</v>
      </c>
      <c r="G28" s="33">
        <f>+G5+G6+G7+G18</f>
        <v>120206000</v>
      </c>
      <c r="H28" s="33">
        <f>+H5+H6+H7+H18</f>
        <v>145384000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1585000</v>
      </c>
      <c r="H30" s="3">
        <f>SUM(H31:H36)</f>
        <v>1677000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1585000</v>
      </c>
      <c r="H32" s="13">
        <v>1677000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1585000</v>
      </c>
      <c r="H39" s="22">
        <f>+H30+H37</f>
        <v>1677000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114777000</v>
      </c>
      <c r="G40" s="23">
        <f>+G28+G39</f>
        <v>121791000</v>
      </c>
      <c r="H40" s="23">
        <f>+H28+H39</f>
        <v>147061000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35669000</v>
      </c>
      <c r="G45" s="6">
        <f>SUM(G47+G53+G59+G65+G71+G77+G85+G92+G100+G106+G112+G118)</f>
        <v>41506000</v>
      </c>
      <c r="H45" s="6">
        <f>SUM(H47+H53+H59+H65+H71+H77+H85+H92+H100+H106+H112+H118)</f>
        <v>36377000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25500000</v>
      </c>
      <c r="G65" s="3">
        <f>SUM(G66:G69)</f>
        <v>31820000</v>
      </c>
      <c r="H65" s="3">
        <f>SUM(H66:H69)</f>
        <v>25000000</v>
      </c>
    </row>
    <row r="66" spans="1:8" ht="12">
      <c r="A66" s="25"/>
      <c r="B66" s="25"/>
      <c r="C66" s="25"/>
      <c r="D66" s="25"/>
      <c r="E66" s="8" t="s">
        <v>83</v>
      </c>
      <c r="F66" s="9">
        <v>25500000</v>
      </c>
      <c r="G66" s="10">
        <v>31820000</v>
      </c>
      <c r="H66" s="11">
        <v>25000000</v>
      </c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1000000</v>
      </c>
      <c r="G71" s="3">
        <f>SUM(G72:G75)</f>
        <v>1000000</v>
      </c>
      <c r="H71" s="3">
        <f>SUM(H72:H75)</f>
        <v>2000000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>
        <v>1000000</v>
      </c>
      <c r="G73" s="13">
        <v>1000000</v>
      </c>
      <c r="H73" s="14">
        <v>2000000</v>
      </c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60000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60000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8013000</v>
      </c>
      <c r="G85" s="3">
        <f>SUM(G86:G90)</f>
        <v>8270000</v>
      </c>
      <c r="H85" s="3">
        <f>SUM(H86:H90)</f>
        <v>8741000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>
        <v>7813000</v>
      </c>
      <c r="G87" s="13">
        <v>8270000</v>
      </c>
      <c r="H87" s="14">
        <v>8741000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>
        <v>200000</v>
      </c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856000</v>
      </c>
      <c r="G92" s="3">
        <f>SUM(G93:G98)</f>
        <v>56000</v>
      </c>
      <c r="H92" s="3">
        <f>SUM(H93:H98)</f>
        <v>156000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>
        <v>100000</v>
      </c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56000</v>
      </c>
      <c r="G98" s="16">
        <v>56000</v>
      </c>
      <c r="H98" s="17">
        <v>56000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35669000</v>
      </c>
      <c r="G124" s="33">
        <f>G45</f>
        <v>41506000</v>
      </c>
      <c r="H124" s="33">
        <f>H45</f>
        <v>36377000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4">
      <selection activeCell="F32" sqref="F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58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122613000</v>
      </c>
      <c r="G5" s="3">
        <v>137809000</v>
      </c>
      <c r="H5" s="3">
        <v>151044000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269174000</v>
      </c>
      <c r="G7" s="6">
        <f>SUM(G8:G17)</f>
        <v>102085000</v>
      </c>
      <c r="H7" s="6">
        <f>SUM(H8:H17)</f>
        <v>88988000</v>
      </c>
    </row>
    <row r="8" spans="1:8" ht="12.75">
      <c r="A8" s="25"/>
      <c r="B8" s="25"/>
      <c r="C8" s="25"/>
      <c r="D8" s="25"/>
      <c r="E8" s="30" t="s">
        <v>9</v>
      </c>
      <c r="F8" s="13">
        <v>40764000</v>
      </c>
      <c r="G8" s="13">
        <v>42981000</v>
      </c>
      <c r="H8" s="13">
        <v>45321000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>
        <v>210362000</v>
      </c>
      <c r="G10" s="20">
        <v>27104000</v>
      </c>
      <c r="H10" s="20">
        <v>28667000</v>
      </c>
    </row>
    <row r="11" spans="1:8" ht="12.75">
      <c r="A11" s="25"/>
      <c r="B11" s="25"/>
      <c r="C11" s="25"/>
      <c r="D11" s="25"/>
      <c r="E11" s="30" t="s">
        <v>12</v>
      </c>
      <c r="F11" s="13">
        <v>18048000</v>
      </c>
      <c r="G11" s="13">
        <v>32000000</v>
      </c>
      <c r="H11" s="13">
        <v>15000000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16651000</v>
      </c>
      <c r="G18" s="3">
        <f>SUM(G19:G27)</f>
        <v>16050000</v>
      </c>
      <c r="H18" s="3">
        <f>SUM(H19:H27)</f>
        <v>16302000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4001000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>
        <v>4100000</v>
      </c>
      <c r="G22" s="13">
        <v>4500000</v>
      </c>
      <c r="H22" s="13">
        <v>4752000</v>
      </c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>
        <v>7000000</v>
      </c>
      <c r="G24" s="13">
        <v>10000000</v>
      </c>
      <c r="H24" s="13">
        <v>10000000</v>
      </c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408438000</v>
      </c>
      <c r="G28" s="33">
        <f>+G5+G6+G7+G18</f>
        <v>255944000</v>
      </c>
      <c r="H28" s="33">
        <f>+H5+H6+H7+H18</f>
        <v>256334000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2622000</v>
      </c>
      <c r="G30" s="3">
        <f>SUM(G31:G36)</f>
        <v>98000</v>
      </c>
      <c r="H30" s="3">
        <f>SUM(H31:H36)</f>
        <v>104000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2622000</v>
      </c>
      <c r="G32" s="13">
        <v>98000</v>
      </c>
      <c r="H32" s="13">
        <v>104000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1000000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>
        <v>1000000</v>
      </c>
    </row>
    <row r="39" spans="1:8" ht="13.5">
      <c r="A39" s="25"/>
      <c r="B39" s="25"/>
      <c r="C39" s="25"/>
      <c r="D39" s="25"/>
      <c r="E39" s="32" t="s">
        <v>35</v>
      </c>
      <c r="F39" s="22">
        <f>+F30+F37</f>
        <v>2622000</v>
      </c>
      <c r="G39" s="22">
        <f>+G30+G37</f>
        <v>98000</v>
      </c>
      <c r="H39" s="22">
        <f>+H30+H37</f>
        <v>1104000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411060000</v>
      </c>
      <c r="G40" s="23">
        <f>+G28+G39</f>
        <v>256042000</v>
      </c>
      <c r="H40" s="23">
        <f>+H28+H39</f>
        <v>257438000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172365000</v>
      </c>
      <c r="G45" s="6">
        <f>SUM(G47+G53+G59+G65+G71+G77+G85+G92+G100+G106+G112+G118)</f>
        <v>246491000</v>
      </c>
      <c r="H45" s="6">
        <f>SUM(H47+H53+H59+H65+H71+H77+H85+H92+H100+H106+H112+H118)</f>
        <v>267293000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65800000</v>
      </c>
      <c r="G65" s="3">
        <f>SUM(G66:G69)</f>
        <v>135000000</v>
      </c>
      <c r="H65" s="3">
        <f>SUM(H66:H69)</f>
        <v>149500000</v>
      </c>
    </row>
    <row r="66" spans="1:8" ht="12">
      <c r="A66" s="25"/>
      <c r="B66" s="25"/>
      <c r="C66" s="25"/>
      <c r="D66" s="25"/>
      <c r="E66" s="8" t="s">
        <v>83</v>
      </c>
      <c r="F66" s="9">
        <v>65800000</v>
      </c>
      <c r="G66" s="10">
        <v>135000000</v>
      </c>
      <c r="H66" s="11">
        <v>149500000</v>
      </c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96585000</v>
      </c>
      <c r="G77" s="3">
        <f>SUM(G78:G82)</f>
        <v>101686000</v>
      </c>
      <c r="H77" s="3">
        <f>SUM(H78:H82)</f>
        <v>107347000</v>
      </c>
    </row>
    <row r="78" spans="1:8" ht="12">
      <c r="A78" s="25"/>
      <c r="B78" s="25"/>
      <c r="C78" s="25"/>
      <c r="D78" s="25"/>
      <c r="E78" s="8" t="s">
        <v>77</v>
      </c>
      <c r="F78" s="9">
        <v>600000</v>
      </c>
      <c r="G78" s="10">
        <v>600000</v>
      </c>
      <c r="H78" s="11">
        <v>600000</v>
      </c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441000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>
        <v>95544000</v>
      </c>
      <c r="G81" s="13">
        <v>101086000</v>
      </c>
      <c r="H81" s="14">
        <v>106747000</v>
      </c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8635000</v>
      </c>
      <c r="G85" s="3">
        <f>SUM(G86:G90)</f>
        <v>9140000</v>
      </c>
      <c r="H85" s="3">
        <f>SUM(H86:H90)</f>
        <v>9661000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>
        <v>8635000</v>
      </c>
      <c r="G87" s="13">
        <v>9140000</v>
      </c>
      <c r="H87" s="14">
        <v>9661000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1105000</v>
      </c>
      <c r="G92" s="3">
        <f>SUM(G93:G98)</f>
        <v>305000</v>
      </c>
      <c r="H92" s="3">
        <f>SUM(H93:H98)</f>
        <v>305000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>
        <v>212000</v>
      </c>
      <c r="G96" s="13">
        <v>212000</v>
      </c>
      <c r="H96" s="14">
        <v>212000</v>
      </c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93000</v>
      </c>
      <c r="G98" s="16">
        <v>93000</v>
      </c>
      <c r="H98" s="17">
        <v>93000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172365000</v>
      </c>
      <c r="G124" s="33">
        <f>G45</f>
        <v>246491000</v>
      </c>
      <c r="H124" s="33">
        <f>H45</f>
        <v>267293000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6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59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62683000</v>
      </c>
      <c r="G5" s="3">
        <v>67877000</v>
      </c>
      <c r="H5" s="3">
        <v>72405000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35062000</v>
      </c>
      <c r="G7" s="6">
        <f>SUM(G8:G17)</f>
        <v>32120000</v>
      </c>
      <c r="H7" s="6">
        <f>SUM(H8:H17)</f>
        <v>37236000</v>
      </c>
    </row>
    <row r="8" spans="1:8" ht="12.75">
      <c r="A8" s="25"/>
      <c r="B8" s="25"/>
      <c r="C8" s="25"/>
      <c r="D8" s="25"/>
      <c r="E8" s="30" t="s">
        <v>9</v>
      </c>
      <c r="F8" s="13">
        <v>22062000</v>
      </c>
      <c r="G8" s="13">
        <v>23120000</v>
      </c>
      <c r="H8" s="13">
        <v>24236000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>
        <v>9000000</v>
      </c>
      <c r="H11" s="13">
        <v>13000000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>
        <v>10000000</v>
      </c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4461000</v>
      </c>
      <c r="G18" s="3">
        <f>SUM(G19:G27)</f>
        <v>1805000</v>
      </c>
      <c r="H18" s="3">
        <f>SUM(H19:H27)</f>
        <v>2065000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1805000</v>
      </c>
      <c r="H19" s="20">
        <v>2065000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2911000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102206000</v>
      </c>
      <c r="G28" s="33">
        <f>+G5+G6+G7+G18</f>
        <v>101802000</v>
      </c>
      <c r="H28" s="33">
        <f>+H5+H6+H7+H18</f>
        <v>111706000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20323000</v>
      </c>
      <c r="H30" s="3">
        <f>SUM(H31:H36)</f>
        <v>40342000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>
        <v>20000000</v>
      </c>
      <c r="H31" s="13">
        <v>40000000</v>
      </c>
    </row>
    <row r="32" spans="1:8" ht="12.75">
      <c r="A32" s="25"/>
      <c r="B32" s="25"/>
      <c r="C32" s="25"/>
      <c r="D32" s="25"/>
      <c r="E32" s="30" t="s">
        <v>31</v>
      </c>
      <c r="F32" s="13"/>
      <c r="G32" s="13">
        <v>323000</v>
      </c>
      <c r="H32" s="13">
        <v>342000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760000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760000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21083000</v>
      </c>
      <c r="H39" s="22">
        <f>+H30+H37</f>
        <v>40342000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102206000</v>
      </c>
      <c r="G40" s="23">
        <f>+G28+G39</f>
        <v>122885000</v>
      </c>
      <c r="H40" s="23">
        <f>+H28+H39</f>
        <v>152048000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40918000</v>
      </c>
      <c r="G45" s="6">
        <f>SUM(G47+G53+G59+G65+G71+G77+G85+G92+G100+G106+G112+G118)</f>
        <v>25653000</v>
      </c>
      <c r="H45" s="6">
        <f>SUM(H47+H53+H59+H65+H71+H77+H85+H92+H100+H106+H112+H118)</f>
        <v>6552000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35066000</v>
      </c>
      <c r="G65" s="3">
        <f>SUM(G66:G69)</f>
        <v>19640000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35066000</v>
      </c>
      <c r="G66" s="10">
        <v>19640000</v>
      </c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118000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118000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5338000</v>
      </c>
      <c r="G85" s="3">
        <f>SUM(G86:G90)</f>
        <v>5597000</v>
      </c>
      <c r="H85" s="3">
        <f>SUM(H86:H90)</f>
        <v>5916000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>
        <v>5338000</v>
      </c>
      <c r="G87" s="13">
        <v>5597000</v>
      </c>
      <c r="H87" s="14">
        <v>5916000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156000</v>
      </c>
      <c r="G92" s="3">
        <f>SUM(G93:G98)</f>
        <v>56000</v>
      </c>
      <c r="H92" s="3">
        <f>SUM(H93:H98)</f>
        <v>156000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>
        <v>100000</v>
      </c>
      <c r="G96" s="13"/>
      <c r="H96" s="14">
        <v>100000</v>
      </c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56000</v>
      </c>
      <c r="G98" s="16">
        <v>56000</v>
      </c>
      <c r="H98" s="17">
        <v>56000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40918000</v>
      </c>
      <c r="G124" s="33">
        <f>G45</f>
        <v>25653000</v>
      </c>
      <c r="H124" s="33">
        <f>H45</f>
        <v>6552000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6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60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74039000</v>
      </c>
      <c r="G5" s="3">
        <v>82976000</v>
      </c>
      <c r="H5" s="3">
        <v>91226000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43458000</v>
      </c>
      <c r="G7" s="6">
        <f>SUM(G8:G17)</f>
        <v>29417000</v>
      </c>
      <c r="H7" s="6">
        <f>SUM(H8:H17)</f>
        <v>37428000</v>
      </c>
    </row>
    <row r="8" spans="1:8" ht="12.75">
      <c r="A8" s="25"/>
      <c r="B8" s="25"/>
      <c r="C8" s="25"/>
      <c r="D8" s="25"/>
      <c r="E8" s="30" t="s">
        <v>9</v>
      </c>
      <c r="F8" s="13">
        <v>33458000</v>
      </c>
      <c r="G8" s="13">
        <v>21417000</v>
      </c>
      <c r="H8" s="13">
        <v>22428000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10000000</v>
      </c>
      <c r="G11" s="13">
        <v>8000000</v>
      </c>
      <c r="H11" s="13">
        <v>15000000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3782000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2232000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121279000</v>
      </c>
      <c r="G28" s="33">
        <f>+G5+G6+G7+G18</f>
        <v>113943000</v>
      </c>
      <c r="H28" s="33">
        <f>+H5+H6+H7+H18</f>
        <v>130204000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124000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124000</v>
      </c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124000</v>
      </c>
      <c r="H39" s="22">
        <f>+H30+H37</f>
        <v>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121279000</v>
      </c>
      <c r="G40" s="23">
        <f>+G28+G39</f>
        <v>114067000</v>
      </c>
      <c r="H40" s="23">
        <f>+H28+H39</f>
        <v>130204000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55077000</v>
      </c>
      <c r="G45" s="6">
        <f>SUM(G47+G53+G59+G65+G71+G77+G85+G92+G100+G106+G112+G118)</f>
        <v>15843000</v>
      </c>
      <c r="H45" s="6">
        <f>SUM(H47+H53+H59+H65+H71+H77+H85+H92+H100+H106+H112+H118)</f>
        <v>25493000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40374000</v>
      </c>
      <c r="G65" s="3">
        <f>SUM(G66:G69)</f>
        <v>3000000</v>
      </c>
      <c r="H65" s="3">
        <f>SUM(H66:H69)</f>
        <v>12000000</v>
      </c>
    </row>
    <row r="66" spans="1:8" ht="12">
      <c r="A66" s="25"/>
      <c r="B66" s="25"/>
      <c r="C66" s="25"/>
      <c r="D66" s="25"/>
      <c r="E66" s="8" t="s">
        <v>83</v>
      </c>
      <c r="F66" s="9">
        <v>40374000</v>
      </c>
      <c r="G66" s="10">
        <v>3000000</v>
      </c>
      <c r="H66" s="11">
        <v>12000000</v>
      </c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1000000</v>
      </c>
      <c r="G71" s="3">
        <f>SUM(G72:G75)</f>
        <v>1500000</v>
      </c>
      <c r="H71" s="3">
        <f>SUM(H72:H75)</f>
        <v>1500000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>
        <v>1000000</v>
      </c>
      <c r="G73" s="13">
        <v>1500000</v>
      </c>
      <c r="H73" s="14">
        <v>1500000</v>
      </c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1589000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1589000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10405000</v>
      </c>
      <c r="G85" s="3">
        <f>SUM(G86:G90)</f>
        <v>10864000</v>
      </c>
      <c r="H85" s="3">
        <f>SUM(H86:H90)</f>
        <v>11494000</v>
      </c>
    </row>
    <row r="86" spans="1:8" ht="12">
      <c r="A86" s="25"/>
      <c r="B86" s="25"/>
      <c r="C86" s="25"/>
      <c r="D86" s="25"/>
      <c r="E86" s="8" t="s">
        <v>94</v>
      </c>
      <c r="F86" s="9">
        <v>8605000</v>
      </c>
      <c r="G86" s="10">
        <v>8959000</v>
      </c>
      <c r="H86" s="11">
        <v>9480000</v>
      </c>
    </row>
    <row r="87" spans="1:8" ht="12">
      <c r="A87" s="25"/>
      <c r="B87" s="25"/>
      <c r="C87" s="25"/>
      <c r="D87" s="25"/>
      <c r="E87" s="8" t="s">
        <v>95</v>
      </c>
      <c r="F87" s="12">
        <v>1800000</v>
      </c>
      <c r="G87" s="13">
        <v>1905000</v>
      </c>
      <c r="H87" s="14">
        <v>2014000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1469000</v>
      </c>
      <c r="G92" s="3">
        <f>SUM(G93:G98)</f>
        <v>119000</v>
      </c>
      <c r="H92" s="3">
        <f>SUM(H93:H98)</f>
        <v>19000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1450000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>
        <v>100000</v>
      </c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19000</v>
      </c>
      <c r="G98" s="16">
        <v>19000</v>
      </c>
      <c r="H98" s="17">
        <v>19000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55077000</v>
      </c>
      <c r="G124" s="33">
        <f>G45</f>
        <v>15843000</v>
      </c>
      <c r="H124" s="33">
        <f>H45</f>
        <v>25493000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9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61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70833000</v>
      </c>
      <c r="G5" s="3">
        <v>78409000</v>
      </c>
      <c r="H5" s="3">
        <v>85140000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38408000</v>
      </c>
      <c r="G7" s="6">
        <f>SUM(G8:G17)</f>
        <v>40673000</v>
      </c>
      <c r="H7" s="6">
        <f>SUM(H8:H17)</f>
        <v>41008000</v>
      </c>
    </row>
    <row r="8" spans="1:8" ht="12.75">
      <c r="A8" s="25"/>
      <c r="B8" s="25"/>
      <c r="C8" s="25"/>
      <c r="D8" s="25"/>
      <c r="E8" s="30" t="s">
        <v>9</v>
      </c>
      <c r="F8" s="13">
        <v>25408000</v>
      </c>
      <c r="G8" s="13">
        <v>26673000</v>
      </c>
      <c r="H8" s="13">
        <v>28008000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>
        <v>4000000</v>
      </c>
      <c r="H11" s="13">
        <v>13000000</v>
      </c>
    </row>
    <row r="12" spans="1:8" ht="12.75">
      <c r="A12" s="25"/>
      <c r="B12" s="25"/>
      <c r="C12" s="25"/>
      <c r="D12" s="25"/>
      <c r="E12" s="30" t="s">
        <v>13</v>
      </c>
      <c r="F12" s="20">
        <v>10000000</v>
      </c>
      <c r="G12" s="20">
        <v>10000000</v>
      </c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2965000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1415000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112206000</v>
      </c>
      <c r="G28" s="33">
        <f>+G5+G6+G7+G18</f>
        <v>120632000</v>
      </c>
      <c r="H28" s="33">
        <f>+H5+H6+H7+H18</f>
        <v>127698000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1000000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>
        <v>1000000</v>
      </c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0</v>
      </c>
      <c r="H39" s="22">
        <f>+H30+H37</f>
        <v>1000000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112206000</v>
      </c>
      <c r="G40" s="23">
        <f>+G28+G39</f>
        <v>120632000</v>
      </c>
      <c r="H40" s="23">
        <f>+H28+H39</f>
        <v>128698000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86491000</v>
      </c>
      <c r="G45" s="6">
        <f>SUM(G47+G53+G59+G65+G71+G77+G85+G92+G100+G106+G112+G118)</f>
        <v>26962000</v>
      </c>
      <c r="H45" s="6">
        <f>SUM(H47+H53+H59+H65+H71+H77+H85+H92+H100+H106+H112+H118)</f>
        <v>9463000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74134000</v>
      </c>
      <c r="G65" s="3">
        <f>SUM(G66:G69)</f>
        <v>18100000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74134000</v>
      </c>
      <c r="G66" s="10">
        <v>18100000</v>
      </c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82000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82000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11979000</v>
      </c>
      <c r="G85" s="3">
        <f>SUM(G86:G90)</f>
        <v>8446000</v>
      </c>
      <c r="H85" s="3">
        <f>SUM(H86:H90)</f>
        <v>8927000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>
        <v>11979000</v>
      </c>
      <c r="G87" s="13">
        <v>8446000</v>
      </c>
      <c r="H87" s="14">
        <v>8927000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56000</v>
      </c>
      <c r="G92" s="3">
        <f>SUM(G93:G98)</f>
        <v>56000</v>
      </c>
      <c r="H92" s="3">
        <f>SUM(H93:H98)</f>
        <v>56000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56000</v>
      </c>
      <c r="G98" s="16">
        <v>56000</v>
      </c>
      <c r="H98" s="17">
        <v>56000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86491000</v>
      </c>
      <c r="G124" s="33">
        <f>G45</f>
        <v>26962000</v>
      </c>
      <c r="H124" s="33">
        <f>H45</f>
        <v>9463000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9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62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146055000</v>
      </c>
      <c r="G5" s="3">
        <v>151130000</v>
      </c>
      <c r="H5" s="3">
        <v>155816000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2420000</v>
      </c>
      <c r="G7" s="6">
        <f>SUM(G8:G17)</f>
        <v>2663000</v>
      </c>
      <c r="H7" s="6">
        <f>SUM(H8:H17)</f>
        <v>2814000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/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>
        <v>2420000</v>
      </c>
      <c r="G13" s="13">
        <v>2663000</v>
      </c>
      <c r="H13" s="13">
        <v>2814000</v>
      </c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2530000</v>
      </c>
      <c r="G18" s="3">
        <f>SUM(G19:G27)</f>
        <v>1000000</v>
      </c>
      <c r="H18" s="3">
        <f>SUM(H19:H27)</f>
        <v>1000000</v>
      </c>
    </row>
    <row r="19" spans="1:8" ht="12.75">
      <c r="A19" s="25"/>
      <c r="B19" s="25"/>
      <c r="C19" s="25"/>
      <c r="D19" s="25"/>
      <c r="E19" s="30" t="s">
        <v>20</v>
      </c>
      <c r="F19" s="20">
        <v>1250000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1280000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151005000</v>
      </c>
      <c r="G28" s="33">
        <f>+G5+G6+G7+G18</f>
        <v>154793000</v>
      </c>
      <c r="H28" s="33">
        <f>+H5+H6+H7+H18</f>
        <v>159630000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3124000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3124000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3124000</v>
      </c>
      <c r="H39" s="22">
        <f>+H30+H37</f>
        <v>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151005000</v>
      </c>
      <c r="G40" s="23">
        <f>+G28+G39</f>
        <v>157917000</v>
      </c>
      <c r="H40" s="23">
        <f>+H28+H39</f>
        <v>159630000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1940000</v>
      </c>
      <c r="G45" s="6">
        <f>SUM(G47+G53+G59+G65+G71+G77+G85+G92+G100+G106+G112+G118)</f>
        <v>1260000</v>
      </c>
      <c r="H45" s="6">
        <f>SUM(H47+H53+H59+H65+H71+H77+H85+H92+H100+H106+H112+H118)</f>
        <v>1380000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/>
      <c r="G66" s="10"/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900000</v>
      </c>
      <c r="G77" s="3">
        <f>SUM(G78:G82)</f>
        <v>900000</v>
      </c>
      <c r="H77" s="3">
        <f>SUM(H78:H82)</f>
        <v>900000</v>
      </c>
    </row>
    <row r="78" spans="1:8" ht="12">
      <c r="A78" s="25"/>
      <c r="B78" s="25"/>
      <c r="C78" s="25"/>
      <c r="D78" s="25"/>
      <c r="E78" s="8" t="s">
        <v>77</v>
      </c>
      <c r="F78" s="9">
        <v>900000</v>
      </c>
      <c r="G78" s="10">
        <v>900000</v>
      </c>
      <c r="H78" s="11">
        <v>900000</v>
      </c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/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0</v>
      </c>
      <c r="G85" s="3">
        <f>SUM(G86:G90)</f>
        <v>0</v>
      </c>
      <c r="H85" s="3">
        <f>SUM(H86:H90)</f>
        <v>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/>
      <c r="G87" s="13"/>
      <c r="H87" s="14"/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800000</v>
      </c>
      <c r="G92" s="3">
        <f>SUM(G93:G98)</f>
        <v>0</v>
      </c>
      <c r="H92" s="3">
        <f>SUM(H93:H98)</f>
        <v>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/>
      <c r="G98" s="16"/>
      <c r="H98" s="17"/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1940000</v>
      </c>
      <c r="G124" s="33">
        <f>G45</f>
        <v>1260000</v>
      </c>
      <c r="H124" s="33">
        <f>H45</f>
        <v>1380000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9">
      <selection activeCell="F32" sqref="F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63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13576000</v>
      </c>
      <c r="G5" s="3">
        <v>14971000</v>
      </c>
      <c r="H5" s="3">
        <v>15923000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8654000</v>
      </c>
      <c r="G7" s="6">
        <f>SUM(G8:G17)</f>
        <v>10757000</v>
      </c>
      <c r="H7" s="6">
        <f>SUM(H8:H17)</f>
        <v>13856000</v>
      </c>
    </row>
    <row r="8" spans="1:8" ht="12.75">
      <c r="A8" s="25"/>
      <c r="B8" s="25"/>
      <c r="C8" s="25"/>
      <c r="D8" s="25"/>
      <c r="E8" s="30" t="s">
        <v>9</v>
      </c>
      <c r="F8" s="13">
        <v>6654000</v>
      </c>
      <c r="G8" s="13">
        <v>6757000</v>
      </c>
      <c r="H8" s="13">
        <v>6856000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2000000</v>
      </c>
      <c r="G11" s="13">
        <v>4000000</v>
      </c>
      <c r="H11" s="13">
        <v>7000000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2831000</v>
      </c>
      <c r="G18" s="3">
        <f>SUM(G19:G27)</f>
        <v>1800000</v>
      </c>
      <c r="H18" s="3">
        <f>SUM(H19:H27)</f>
        <v>1800000</v>
      </c>
    </row>
    <row r="19" spans="1:8" ht="12.75">
      <c r="A19" s="25"/>
      <c r="B19" s="25"/>
      <c r="C19" s="25"/>
      <c r="D19" s="25"/>
      <c r="E19" s="30" t="s">
        <v>20</v>
      </c>
      <c r="F19" s="20">
        <v>1800000</v>
      </c>
      <c r="G19" s="20">
        <v>1800000</v>
      </c>
      <c r="H19" s="20">
        <v>1800000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1031000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25061000</v>
      </c>
      <c r="G28" s="33">
        <f>+G5+G6+G7+G18</f>
        <v>27528000</v>
      </c>
      <c r="H28" s="33">
        <f>+H5+H6+H7+H18</f>
        <v>31579000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38000</v>
      </c>
      <c r="G30" s="3">
        <f>SUM(G31:G36)</f>
        <v>25000</v>
      </c>
      <c r="H30" s="3">
        <f>SUM(H31:H36)</f>
        <v>25000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38000</v>
      </c>
      <c r="G32" s="13">
        <v>25000</v>
      </c>
      <c r="H32" s="13">
        <v>25000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760000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760000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38000</v>
      </c>
      <c r="G39" s="22">
        <f>+G30+G37</f>
        <v>785000</v>
      </c>
      <c r="H39" s="22">
        <f>+H30+H37</f>
        <v>25000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25099000</v>
      </c>
      <c r="G40" s="23">
        <f>+G28+G39</f>
        <v>28313000</v>
      </c>
      <c r="H40" s="23">
        <f>+H28+H39</f>
        <v>31604000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1446000</v>
      </c>
      <c r="G45" s="6">
        <f>SUM(G47+G53+G59+G65+G71+G77+G85+G92+G100+G106+G112+G118)</f>
        <v>1661000</v>
      </c>
      <c r="H45" s="6">
        <f>SUM(H47+H53+H59+H65+H71+H77+H85+H92+H100+H106+H112+H118)</f>
        <v>1745000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/>
      <c r="G66" s="10"/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50000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50000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1063000</v>
      </c>
      <c r="G85" s="3">
        <f>SUM(G86:G90)</f>
        <v>1108000</v>
      </c>
      <c r="H85" s="3">
        <f>SUM(H86:H90)</f>
        <v>1172000</v>
      </c>
    </row>
    <row r="86" spans="1:8" ht="12">
      <c r="A86" s="25"/>
      <c r="B86" s="25"/>
      <c r="C86" s="25"/>
      <c r="D86" s="25"/>
      <c r="E86" s="8" t="s">
        <v>94</v>
      </c>
      <c r="F86" s="9">
        <v>1063000</v>
      </c>
      <c r="G86" s="10">
        <v>1108000</v>
      </c>
      <c r="H86" s="11">
        <v>1172000</v>
      </c>
    </row>
    <row r="87" spans="1:8" ht="12">
      <c r="A87" s="25"/>
      <c r="B87" s="25"/>
      <c r="C87" s="25"/>
      <c r="D87" s="25"/>
      <c r="E87" s="8" t="s">
        <v>95</v>
      </c>
      <c r="F87" s="12"/>
      <c r="G87" s="13"/>
      <c r="H87" s="14"/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93000</v>
      </c>
      <c r="G92" s="3">
        <f>SUM(G93:G98)</f>
        <v>193000</v>
      </c>
      <c r="H92" s="3">
        <f>SUM(H93:H98)</f>
        <v>93000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>
        <v>100000</v>
      </c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93000</v>
      </c>
      <c r="G98" s="16">
        <v>93000</v>
      </c>
      <c r="H98" s="17">
        <v>93000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1446000</v>
      </c>
      <c r="G124" s="33">
        <f>G45</f>
        <v>1661000</v>
      </c>
      <c r="H124" s="33">
        <f>H45</f>
        <v>1745000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9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64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17652000</v>
      </c>
      <c r="G5" s="3">
        <v>19274000</v>
      </c>
      <c r="H5" s="3">
        <v>20588000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8609000</v>
      </c>
      <c r="G7" s="6">
        <f>SUM(G8:G17)</f>
        <v>11771000</v>
      </c>
      <c r="H7" s="6">
        <f>SUM(H8:H17)</f>
        <v>15942000</v>
      </c>
    </row>
    <row r="8" spans="1:8" ht="12.75">
      <c r="A8" s="25"/>
      <c r="B8" s="25"/>
      <c r="C8" s="25"/>
      <c r="D8" s="25"/>
      <c r="E8" s="30" t="s">
        <v>9</v>
      </c>
      <c r="F8" s="13">
        <v>7609000</v>
      </c>
      <c r="G8" s="13">
        <v>7771000</v>
      </c>
      <c r="H8" s="13">
        <v>7942000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1000000</v>
      </c>
      <c r="G11" s="13">
        <v>4000000</v>
      </c>
      <c r="H11" s="13">
        <v>8000000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2700000</v>
      </c>
      <c r="G18" s="3">
        <f>SUM(G19:G27)</f>
        <v>1700000</v>
      </c>
      <c r="H18" s="3">
        <f>SUM(H19:H27)</f>
        <v>1700000</v>
      </c>
    </row>
    <row r="19" spans="1:8" ht="12.75">
      <c r="A19" s="25"/>
      <c r="B19" s="25"/>
      <c r="C19" s="25"/>
      <c r="D19" s="25"/>
      <c r="E19" s="30" t="s">
        <v>20</v>
      </c>
      <c r="F19" s="20">
        <v>1700000</v>
      </c>
      <c r="G19" s="20">
        <v>1700000</v>
      </c>
      <c r="H19" s="20">
        <v>1700000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1000000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28961000</v>
      </c>
      <c r="G28" s="33">
        <f>+G5+G6+G7+G18</f>
        <v>32745000</v>
      </c>
      <c r="H28" s="33">
        <f>+H5+H6+H7+H18</f>
        <v>38230000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25000</v>
      </c>
      <c r="H30" s="3">
        <f>SUM(H31:H36)</f>
        <v>26000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25000</v>
      </c>
      <c r="H32" s="13">
        <v>26000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1000000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>
        <v>1000000</v>
      </c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25000</v>
      </c>
      <c r="H39" s="22">
        <f>+H30+H37</f>
        <v>1026000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28961000</v>
      </c>
      <c r="G40" s="23">
        <f>+G28+G39</f>
        <v>32770000</v>
      </c>
      <c r="H40" s="23">
        <f>+H28+H39</f>
        <v>39256000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13608000</v>
      </c>
      <c r="G45" s="6">
        <f>SUM(G47+G53+G59+G65+G71+G77+G85+G92+G100+G106+G112+G118)</f>
        <v>3619000</v>
      </c>
      <c r="H45" s="6">
        <f>SUM(H47+H53+H59+H65+H71+H77+H85+H92+H100+H106+H112+H118)</f>
        <v>3730000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10739000</v>
      </c>
      <c r="G65" s="3">
        <f>SUM(G66:G69)</f>
        <v>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10739000</v>
      </c>
      <c r="G66" s="10"/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1000000</v>
      </c>
      <c r="G71" s="3">
        <f>SUM(G72:G75)</f>
        <v>1500000</v>
      </c>
      <c r="H71" s="3">
        <f>SUM(H72:H75)</f>
        <v>1500000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>
        <v>1000000</v>
      </c>
      <c r="G73" s="13">
        <v>1500000</v>
      </c>
      <c r="H73" s="14">
        <v>1500000</v>
      </c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50000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50000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1505000</v>
      </c>
      <c r="G85" s="3">
        <f>SUM(G86:G90)</f>
        <v>1585000</v>
      </c>
      <c r="H85" s="3">
        <f>SUM(H86:H90)</f>
        <v>1676000</v>
      </c>
    </row>
    <row r="86" spans="1:8" ht="12">
      <c r="A86" s="25"/>
      <c r="B86" s="25"/>
      <c r="C86" s="25"/>
      <c r="D86" s="25"/>
      <c r="E86" s="8" t="s">
        <v>94</v>
      </c>
      <c r="F86" s="9">
        <v>480000</v>
      </c>
      <c r="G86" s="10">
        <v>500000</v>
      </c>
      <c r="H86" s="11">
        <v>529000</v>
      </c>
    </row>
    <row r="87" spans="1:8" ht="12">
      <c r="A87" s="25"/>
      <c r="B87" s="25"/>
      <c r="C87" s="25"/>
      <c r="D87" s="25"/>
      <c r="E87" s="8" t="s">
        <v>95</v>
      </c>
      <c r="F87" s="12">
        <v>1025000</v>
      </c>
      <c r="G87" s="13">
        <v>1085000</v>
      </c>
      <c r="H87" s="14">
        <v>1147000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74000</v>
      </c>
      <c r="G92" s="3">
        <f>SUM(G93:G98)</f>
        <v>174000</v>
      </c>
      <c r="H92" s="3">
        <f>SUM(H93:H98)</f>
        <v>74000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>
        <v>100000</v>
      </c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74000</v>
      </c>
      <c r="G98" s="16">
        <v>74000</v>
      </c>
      <c r="H98" s="17">
        <v>74000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13608000</v>
      </c>
      <c r="G124" s="33">
        <f>G45</f>
        <v>3619000</v>
      </c>
      <c r="H124" s="33">
        <f>H45</f>
        <v>3730000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9">
      <selection activeCell="F32" sqref="F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38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47561000</v>
      </c>
      <c r="G5" s="3">
        <v>52454000</v>
      </c>
      <c r="H5" s="3">
        <v>56696000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34614000</v>
      </c>
      <c r="G7" s="6">
        <f>SUM(G8:G17)</f>
        <v>35144000</v>
      </c>
      <c r="H7" s="6">
        <f>SUM(H8:H17)</f>
        <v>41731000</v>
      </c>
    </row>
    <row r="8" spans="1:8" ht="12.75">
      <c r="A8" s="25"/>
      <c r="B8" s="25"/>
      <c r="C8" s="25"/>
      <c r="D8" s="25"/>
      <c r="E8" s="30" t="s">
        <v>9</v>
      </c>
      <c r="F8" s="13">
        <v>21614000</v>
      </c>
      <c r="G8" s="13">
        <v>22644000</v>
      </c>
      <c r="H8" s="13">
        <v>23731000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>
        <v>2500000</v>
      </c>
      <c r="H11" s="13">
        <v>8000000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>
        <v>10000000</v>
      </c>
      <c r="G16" s="13">
        <v>10000000</v>
      </c>
      <c r="H16" s="13">
        <v>10000000</v>
      </c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2956000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1406000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85131000</v>
      </c>
      <c r="G28" s="33">
        <f>+G5+G6+G7+G18</f>
        <v>89148000</v>
      </c>
      <c r="H28" s="33">
        <f>+H5+H6+H7+H18</f>
        <v>99977000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9066000</v>
      </c>
      <c r="H30" s="3">
        <f>SUM(H31:H36)</f>
        <v>20069000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>
        <v>9000000</v>
      </c>
      <c r="H31" s="13">
        <v>20000000</v>
      </c>
    </row>
    <row r="32" spans="1:8" ht="12.75">
      <c r="A32" s="25"/>
      <c r="B32" s="25"/>
      <c r="C32" s="25"/>
      <c r="D32" s="25"/>
      <c r="E32" s="30" t="s">
        <v>31</v>
      </c>
      <c r="F32" s="13"/>
      <c r="G32" s="13">
        <v>66000</v>
      </c>
      <c r="H32" s="13">
        <v>69000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9066000</v>
      </c>
      <c r="H39" s="22">
        <f>+H30+H37</f>
        <v>20069000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85131000</v>
      </c>
      <c r="G40" s="23">
        <f>+G28+G39</f>
        <v>98214000</v>
      </c>
      <c r="H40" s="23">
        <f>+H28+H39</f>
        <v>120046000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12162000</v>
      </c>
      <c r="G45" s="6">
        <f>SUM(G47+G53+G59+G65+G71+G77+G85+G92+G100+G106+G112+G118)</f>
        <v>7912000</v>
      </c>
      <c r="H45" s="6">
        <f>SUM(H47+H53+H59+H65+H71+H77+H85+H92+H100+H106+H112+H118)</f>
        <v>7507000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5400000</v>
      </c>
      <c r="G65" s="3">
        <f>SUM(G66:G69)</f>
        <v>783000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5400000</v>
      </c>
      <c r="G66" s="10">
        <v>783000</v>
      </c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65000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65000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6246000</v>
      </c>
      <c r="G85" s="3">
        <f>SUM(G86:G90)</f>
        <v>6538000</v>
      </c>
      <c r="H85" s="3">
        <f>SUM(H86:H90)</f>
        <v>6916000</v>
      </c>
    </row>
    <row r="86" spans="1:8" ht="12">
      <c r="A86" s="25"/>
      <c r="B86" s="25"/>
      <c r="C86" s="25"/>
      <c r="D86" s="25"/>
      <c r="E86" s="8" t="s">
        <v>94</v>
      </c>
      <c r="F86" s="9">
        <v>4246000</v>
      </c>
      <c r="G86" s="10">
        <v>4421000</v>
      </c>
      <c r="H86" s="11">
        <v>4678000</v>
      </c>
    </row>
    <row r="87" spans="1:8" ht="12">
      <c r="A87" s="25"/>
      <c r="B87" s="25"/>
      <c r="C87" s="25"/>
      <c r="D87" s="25"/>
      <c r="E87" s="8" t="s">
        <v>95</v>
      </c>
      <c r="F87" s="12">
        <v>2000000</v>
      </c>
      <c r="G87" s="13">
        <v>2117000</v>
      </c>
      <c r="H87" s="14">
        <v>2238000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211000</v>
      </c>
      <c r="G92" s="3">
        <f>SUM(G93:G98)</f>
        <v>231000</v>
      </c>
      <c r="H92" s="3">
        <f>SUM(H93:H98)</f>
        <v>111000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>
        <v>100000</v>
      </c>
      <c r="G96" s="13">
        <v>120000</v>
      </c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111000</v>
      </c>
      <c r="G98" s="16">
        <v>111000</v>
      </c>
      <c r="H98" s="17">
        <v>111000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12162000</v>
      </c>
      <c r="G124" s="33">
        <f>G45</f>
        <v>7912000</v>
      </c>
      <c r="H124" s="33">
        <f>H45</f>
        <v>7507000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6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65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51060000</v>
      </c>
      <c r="G5" s="3">
        <v>56567000</v>
      </c>
      <c r="H5" s="3">
        <v>60766000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14140000</v>
      </c>
      <c r="G7" s="6">
        <f>SUM(G8:G17)</f>
        <v>14707000</v>
      </c>
      <c r="H7" s="6">
        <f>SUM(H8:H17)</f>
        <v>30305000</v>
      </c>
    </row>
    <row r="8" spans="1:8" ht="12.75">
      <c r="A8" s="25"/>
      <c r="B8" s="25"/>
      <c r="C8" s="25"/>
      <c r="D8" s="25"/>
      <c r="E8" s="30" t="s">
        <v>9</v>
      </c>
      <c r="F8" s="13">
        <v>14140000</v>
      </c>
      <c r="G8" s="13">
        <v>14707000</v>
      </c>
      <c r="H8" s="13">
        <v>15305000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/>
      <c r="H11" s="13">
        <v>15000000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9359000</v>
      </c>
      <c r="G18" s="3">
        <f>SUM(G19:G27)</f>
        <v>6724000</v>
      </c>
      <c r="H18" s="3">
        <f>SUM(H19:H27)</f>
        <v>6765000</v>
      </c>
    </row>
    <row r="19" spans="1:8" ht="12.75">
      <c r="A19" s="25"/>
      <c r="B19" s="25"/>
      <c r="C19" s="25"/>
      <c r="D19" s="25"/>
      <c r="E19" s="30" t="s">
        <v>20</v>
      </c>
      <c r="F19" s="20">
        <v>1700000</v>
      </c>
      <c r="G19" s="20">
        <v>1700000</v>
      </c>
      <c r="H19" s="20">
        <v>1700000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1659000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>
        <v>6000000</v>
      </c>
      <c r="G24" s="13">
        <v>5024000</v>
      </c>
      <c r="H24" s="13">
        <v>5065000</v>
      </c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74559000</v>
      </c>
      <c r="G28" s="33">
        <f>+G5+G6+G7+G18</f>
        <v>77998000</v>
      </c>
      <c r="H28" s="33">
        <f>+H5+H6+H7+H18</f>
        <v>97836000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5302000</v>
      </c>
      <c r="H30" s="3">
        <f>SUM(H31:H36)</f>
        <v>15320000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>
        <v>5000000</v>
      </c>
      <c r="H31" s="13">
        <v>15000000</v>
      </c>
    </row>
    <row r="32" spans="1:8" ht="12.75">
      <c r="A32" s="25"/>
      <c r="B32" s="25"/>
      <c r="C32" s="25"/>
      <c r="D32" s="25"/>
      <c r="E32" s="30" t="s">
        <v>31</v>
      </c>
      <c r="F32" s="13"/>
      <c r="G32" s="13">
        <v>302000</v>
      </c>
      <c r="H32" s="13">
        <v>320000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760000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760000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6062000</v>
      </c>
      <c r="H39" s="22">
        <f>+H30+H37</f>
        <v>15320000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74559000</v>
      </c>
      <c r="G40" s="23">
        <f>+G28+G39</f>
        <v>84060000</v>
      </c>
      <c r="H40" s="23">
        <f>+H28+H39</f>
        <v>113156000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31702000</v>
      </c>
      <c r="G45" s="6">
        <f>SUM(G47+G53+G59+G65+G71+G77+G85+G92+G100+G106+G112+G118)</f>
        <v>5953000</v>
      </c>
      <c r="H45" s="6">
        <f>SUM(H47+H53+H59+H65+H71+H77+H85+H92+H100+H106+H112+H118)</f>
        <v>6470000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24000000</v>
      </c>
      <c r="G65" s="3">
        <f>SUM(G66:G69)</f>
        <v>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24000000</v>
      </c>
      <c r="G66" s="10"/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1048000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1048000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5080000</v>
      </c>
      <c r="G85" s="3">
        <f>SUM(G86:G90)</f>
        <v>5289000</v>
      </c>
      <c r="H85" s="3">
        <f>SUM(H86:H90)</f>
        <v>5596000</v>
      </c>
    </row>
    <row r="86" spans="1:8" ht="12">
      <c r="A86" s="25"/>
      <c r="B86" s="25"/>
      <c r="C86" s="25"/>
      <c r="D86" s="25"/>
      <c r="E86" s="8" t="s">
        <v>94</v>
      </c>
      <c r="F86" s="9">
        <v>5080000</v>
      </c>
      <c r="G86" s="10">
        <v>5289000</v>
      </c>
      <c r="H86" s="11">
        <v>5596000</v>
      </c>
    </row>
    <row r="87" spans="1:8" ht="12">
      <c r="A87" s="25"/>
      <c r="B87" s="25"/>
      <c r="C87" s="25"/>
      <c r="D87" s="25"/>
      <c r="E87" s="8" t="s">
        <v>95</v>
      </c>
      <c r="F87" s="12"/>
      <c r="G87" s="13"/>
      <c r="H87" s="14"/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1334000</v>
      </c>
      <c r="G92" s="3">
        <f>SUM(G93:G98)</f>
        <v>304000</v>
      </c>
      <c r="H92" s="3">
        <f>SUM(H93:H98)</f>
        <v>394000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>
        <v>330000</v>
      </c>
      <c r="G96" s="13">
        <v>100000</v>
      </c>
      <c r="H96" s="14">
        <v>190000</v>
      </c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204000</v>
      </c>
      <c r="G98" s="16">
        <v>204000</v>
      </c>
      <c r="H98" s="17">
        <v>204000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31702000</v>
      </c>
      <c r="G124" s="33">
        <f>G45</f>
        <v>5953000</v>
      </c>
      <c r="H124" s="33">
        <f>H45</f>
        <v>6470000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22">
      <selection activeCell="I5" sqref="I5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66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22595000</v>
      </c>
      <c r="G5" s="3">
        <v>28403000</v>
      </c>
      <c r="H5" s="3">
        <v>29379000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1917000</v>
      </c>
      <c r="G7" s="6">
        <f>SUM(G8:G17)</f>
        <v>2117000</v>
      </c>
      <c r="H7" s="6">
        <f>SUM(H8:H17)</f>
        <v>2232000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/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>
        <v>1917000</v>
      </c>
      <c r="G13" s="13">
        <v>2117000</v>
      </c>
      <c r="H13" s="13">
        <v>2232000</v>
      </c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2345000</v>
      </c>
      <c r="G18" s="3">
        <f>SUM(G19:G27)</f>
        <v>1000000</v>
      </c>
      <c r="H18" s="3">
        <f>SUM(H19:H27)</f>
        <v>1000000</v>
      </c>
    </row>
    <row r="19" spans="1:8" ht="12.75">
      <c r="A19" s="25"/>
      <c r="B19" s="25"/>
      <c r="C19" s="25"/>
      <c r="D19" s="25"/>
      <c r="E19" s="30" t="s">
        <v>20</v>
      </c>
      <c r="F19" s="20">
        <v>1250000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1095000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26857000</v>
      </c>
      <c r="G28" s="33">
        <f>+G5+G6+G7+G18</f>
        <v>31520000</v>
      </c>
      <c r="H28" s="33">
        <f>+H5+H6+H7+H18</f>
        <v>32611000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3124000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3124000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3124000</v>
      </c>
      <c r="H39" s="22">
        <f>+H30+H37</f>
        <v>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26857000</v>
      </c>
      <c r="G40" s="23">
        <f>+G28+G39</f>
        <v>34644000</v>
      </c>
      <c r="H40" s="23">
        <f>+H28+H39</f>
        <v>32611000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1040000</v>
      </c>
      <c r="G45" s="6">
        <f>SUM(G47+G53+G59+G65+G71+G77+G85+G92+G100+G106+G112+G118)</f>
        <v>360000</v>
      </c>
      <c r="H45" s="6">
        <f>SUM(H47+H53+H59+H65+H71+H77+H85+H92+H100+H106+H112+H118)</f>
        <v>480000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/>
      <c r="G66" s="10"/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/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0</v>
      </c>
      <c r="G85" s="3">
        <f>SUM(G86:G90)</f>
        <v>0</v>
      </c>
      <c r="H85" s="3">
        <f>SUM(H86:H90)</f>
        <v>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/>
      <c r="G87" s="13"/>
      <c r="H87" s="14"/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800000</v>
      </c>
      <c r="G92" s="3">
        <f>SUM(G93:G98)</f>
        <v>0</v>
      </c>
      <c r="H92" s="3">
        <f>SUM(H93:H98)</f>
        <v>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/>
      <c r="G98" s="16"/>
      <c r="H98" s="17"/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1040000</v>
      </c>
      <c r="G124" s="33">
        <f>G45</f>
        <v>360000</v>
      </c>
      <c r="H124" s="33">
        <f>H45</f>
        <v>480000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9">
      <selection activeCell="H32" sqref="H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39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40873000</v>
      </c>
      <c r="G5" s="3">
        <v>45113000</v>
      </c>
      <c r="H5" s="3">
        <v>48716000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34480000</v>
      </c>
      <c r="G7" s="6">
        <f>SUM(G8:G17)</f>
        <v>29541000</v>
      </c>
      <c r="H7" s="6">
        <f>SUM(H8:H17)</f>
        <v>37252000</v>
      </c>
    </row>
    <row r="8" spans="1:8" ht="12.75">
      <c r="A8" s="25"/>
      <c r="B8" s="25"/>
      <c r="C8" s="25"/>
      <c r="D8" s="25"/>
      <c r="E8" s="30" t="s">
        <v>9</v>
      </c>
      <c r="F8" s="13">
        <v>15867000</v>
      </c>
      <c r="G8" s="13">
        <v>16541000</v>
      </c>
      <c r="H8" s="13">
        <v>17252000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4000000</v>
      </c>
      <c r="G11" s="13">
        <v>3000000</v>
      </c>
      <c r="H11" s="13">
        <v>8000000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>
        <v>4613000</v>
      </c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>
        <v>10000000</v>
      </c>
      <c r="G16" s="13">
        <v>10000000</v>
      </c>
      <c r="H16" s="13">
        <v>12000000</v>
      </c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3357000</v>
      </c>
      <c r="G18" s="3">
        <f>SUM(G19:G27)</f>
        <v>1805000</v>
      </c>
      <c r="H18" s="3">
        <f>SUM(H19:H27)</f>
        <v>2065000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1805000</v>
      </c>
      <c r="H19" s="20">
        <v>2065000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1807000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78710000</v>
      </c>
      <c r="G28" s="33">
        <f>+G5+G6+G7+G18</f>
        <v>76459000</v>
      </c>
      <c r="H28" s="33">
        <f>+H5+H6+H7+H18</f>
        <v>88033000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10695000</v>
      </c>
      <c r="G30" s="3">
        <f>SUM(G31:G36)</f>
        <v>25888000</v>
      </c>
      <c r="H30" s="3">
        <f>SUM(H31:H36)</f>
        <v>17389000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10695000</v>
      </c>
      <c r="G32" s="13">
        <v>25888000</v>
      </c>
      <c r="H32" s="13">
        <v>17389000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1000000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>
        <v>1000000</v>
      </c>
    </row>
    <row r="39" spans="1:8" ht="13.5">
      <c r="A39" s="25"/>
      <c r="B39" s="25"/>
      <c r="C39" s="25"/>
      <c r="D39" s="25"/>
      <c r="E39" s="32" t="s">
        <v>35</v>
      </c>
      <c r="F39" s="22">
        <f>+F30+F37</f>
        <v>10695000</v>
      </c>
      <c r="G39" s="22">
        <f>+G30+G37</f>
        <v>25888000</v>
      </c>
      <c r="H39" s="22">
        <f>+H30+H37</f>
        <v>18389000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89405000</v>
      </c>
      <c r="G40" s="23">
        <f>+G28+G39</f>
        <v>102347000</v>
      </c>
      <c r="H40" s="23">
        <f>+H28+H39</f>
        <v>106422000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38840000</v>
      </c>
      <c r="G45" s="6">
        <f>SUM(G47+G53+G59+G65+G71+G77+G85+G92+G100+G106+G112+G118)</f>
        <v>6043000</v>
      </c>
      <c r="H45" s="6">
        <f>SUM(H47+H53+H59+H65+H71+H77+H85+H92+H100+H106+H112+H118)</f>
        <v>5298000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34040000</v>
      </c>
      <c r="G65" s="3">
        <f>SUM(G66:G69)</f>
        <v>1000000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19540000</v>
      </c>
      <c r="G66" s="10">
        <v>1000000</v>
      </c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>
        <v>14500000</v>
      </c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61000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61000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4223000</v>
      </c>
      <c r="G85" s="3">
        <f>SUM(G86:G90)</f>
        <v>4396000</v>
      </c>
      <c r="H85" s="3">
        <f>SUM(H86:H90)</f>
        <v>4651000</v>
      </c>
    </row>
    <row r="86" spans="1:8" ht="12">
      <c r="A86" s="25"/>
      <c r="B86" s="25"/>
      <c r="C86" s="25"/>
      <c r="D86" s="25"/>
      <c r="E86" s="8" t="s">
        <v>94</v>
      </c>
      <c r="F86" s="9">
        <v>4223000</v>
      </c>
      <c r="G86" s="10">
        <v>4396000</v>
      </c>
      <c r="H86" s="11">
        <v>4651000</v>
      </c>
    </row>
    <row r="87" spans="1:8" ht="12">
      <c r="A87" s="25"/>
      <c r="B87" s="25"/>
      <c r="C87" s="25"/>
      <c r="D87" s="25"/>
      <c r="E87" s="8" t="s">
        <v>95</v>
      </c>
      <c r="F87" s="12"/>
      <c r="G87" s="13"/>
      <c r="H87" s="14"/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276000</v>
      </c>
      <c r="G92" s="3">
        <f>SUM(G93:G98)</f>
        <v>287000</v>
      </c>
      <c r="H92" s="3">
        <f>SUM(H93:H98)</f>
        <v>167000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>
        <v>109000</v>
      </c>
      <c r="G96" s="13">
        <v>120000</v>
      </c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167000</v>
      </c>
      <c r="G98" s="16">
        <v>167000</v>
      </c>
      <c r="H98" s="17">
        <v>167000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38840000</v>
      </c>
      <c r="G124" s="33">
        <f>G45</f>
        <v>6043000</v>
      </c>
      <c r="H124" s="33">
        <f>H45</f>
        <v>5298000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25">
      <selection activeCell="G33" sqref="G33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40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37144000</v>
      </c>
      <c r="G5" s="3">
        <v>41503000</v>
      </c>
      <c r="H5" s="3">
        <v>45359000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14727000</v>
      </c>
      <c r="G7" s="6">
        <f>SUM(G8:G17)</f>
        <v>18330000</v>
      </c>
      <c r="H7" s="6">
        <f>SUM(H8:H17)</f>
        <v>20967000</v>
      </c>
    </row>
    <row r="8" spans="1:8" ht="12.75">
      <c r="A8" s="25"/>
      <c r="B8" s="25"/>
      <c r="C8" s="25"/>
      <c r="D8" s="25"/>
      <c r="E8" s="30" t="s">
        <v>9</v>
      </c>
      <c r="F8" s="13">
        <v>14727000</v>
      </c>
      <c r="G8" s="13">
        <v>15330000</v>
      </c>
      <c r="H8" s="13">
        <v>15967000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>
        <v>3000000</v>
      </c>
      <c r="H11" s="13">
        <v>5000000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3151000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1601000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55022000</v>
      </c>
      <c r="G28" s="33">
        <f>+G5+G6+G7+G18</f>
        <v>61383000</v>
      </c>
      <c r="H28" s="33">
        <f>+H5+H6+H7+H18</f>
        <v>67876000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91000</v>
      </c>
      <c r="H30" s="3">
        <f>SUM(H31:H36)</f>
        <v>96000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91000</v>
      </c>
      <c r="H32" s="13">
        <v>96000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760000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760000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851000</v>
      </c>
      <c r="H39" s="22">
        <f>+H30+H37</f>
        <v>96000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55022000</v>
      </c>
      <c r="G40" s="23">
        <f>+G28+G39</f>
        <v>62234000</v>
      </c>
      <c r="H40" s="23">
        <f>+H28+H39</f>
        <v>67972000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19540000</v>
      </c>
      <c r="G45" s="6">
        <f>SUM(G47+G53+G59+G65+G71+G77+G85+G92+G100+G106+G112+G118)</f>
        <v>8404000</v>
      </c>
      <c r="H45" s="6">
        <f>SUM(H47+H53+H59+H65+H71+H77+H85+H92+H100+H106+H112+H118)</f>
        <v>9547000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11820000</v>
      </c>
      <c r="G65" s="3">
        <f>SUM(G66:G69)</f>
        <v>360000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11820000</v>
      </c>
      <c r="G66" s="10">
        <v>360000</v>
      </c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1000000</v>
      </c>
      <c r="G71" s="3">
        <f>SUM(G72:G75)</f>
        <v>1000000</v>
      </c>
      <c r="H71" s="3">
        <f>SUM(H72:H75)</f>
        <v>2000000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>
        <v>1000000</v>
      </c>
      <c r="G73" s="13">
        <v>1000000</v>
      </c>
      <c r="H73" s="14">
        <v>2000000</v>
      </c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100000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100000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6343000</v>
      </c>
      <c r="G85" s="3">
        <f>SUM(G86:G90)</f>
        <v>6647000</v>
      </c>
      <c r="H85" s="3">
        <f>SUM(H86:H90)</f>
        <v>7030000</v>
      </c>
    </row>
    <row r="86" spans="1:8" ht="12">
      <c r="A86" s="25"/>
      <c r="B86" s="25"/>
      <c r="C86" s="25"/>
      <c r="D86" s="25"/>
      <c r="E86" s="8" t="s">
        <v>94</v>
      </c>
      <c r="F86" s="9">
        <v>3843000</v>
      </c>
      <c r="G86" s="10">
        <v>4001000</v>
      </c>
      <c r="H86" s="11">
        <v>4233000</v>
      </c>
    </row>
    <row r="87" spans="1:8" ht="12">
      <c r="A87" s="25"/>
      <c r="B87" s="25"/>
      <c r="C87" s="25"/>
      <c r="D87" s="25"/>
      <c r="E87" s="8" t="s">
        <v>95</v>
      </c>
      <c r="F87" s="12">
        <v>2500000</v>
      </c>
      <c r="G87" s="13">
        <v>2646000</v>
      </c>
      <c r="H87" s="14">
        <v>2797000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37000</v>
      </c>
      <c r="G92" s="3">
        <f>SUM(G93:G98)</f>
        <v>37000</v>
      </c>
      <c r="H92" s="3">
        <f>SUM(H93:H98)</f>
        <v>37000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37000</v>
      </c>
      <c r="G98" s="16">
        <v>37000</v>
      </c>
      <c r="H98" s="17">
        <v>37000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19540000</v>
      </c>
      <c r="G124" s="33">
        <f>G45</f>
        <v>8404000</v>
      </c>
      <c r="H124" s="33">
        <f>H45</f>
        <v>9547000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31">
      <selection activeCell="G32" sqref="G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41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71511000</v>
      </c>
      <c r="G5" s="3">
        <v>80637000</v>
      </c>
      <c r="H5" s="3">
        <v>88800000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22687000</v>
      </c>
      <c r="G7" s="6">
        <f>SUM(G8:G17)</f>
        <v>23597000</v>
      </c>
      <c r="H7" s="6">
        <f>SUM(H8:H17)</f>
        <v>26558000</v>
      </c>
    </row>
    <row r="8" spans="1:8" ht="12.75">
      <c r="A8" s="25"/>
      <c r="B8" s="25"/>
      <c r="C8" s="25"/>
      <c r="D8" s="25"/>
      <c r="E8" s="30" t="s">
        <v>9</v>
      </c>
      <c r="F8" s="13">
        <v>19687000</v>
      </c>
      <c r="G8" s="13">
        <v>20597000</v>
      </c>
      <c r="H8" s="13">
        <v>21558000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>
        <v>3000000</v>
      </c>
      <c r="H11" s="13">
        <v>5000000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3050000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1500000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97248000</v>
      </c>
      <c r="G28" s="33">
        <f>+G5+G6+G7+G18</f>
        <v>105784000</v>
      </c>
      <c r="H28" s="33">
        <f>+H5+H6+H7+H18</f>
        <v>116908000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4691000</v>
      </c>
      <c r="G30" s="3">
        <f>SUM(G31:G36)</f>
        <v>66000</v>
      </c>
      <c r="H30" s="3">
        <f>SUM(H31:H36)</f>
        <v>69000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4691000</v>
      </c>
      <c r="G32" s="13">
        <v>66000</v>
      </c>
      <c r="H32" s="13">
        <v>69000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1000000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>
        <v>1000000</v>
      </c>
    </row>
    <row r="39" spans="1:8" ht="13.5">
      <c r="A39" s="25"/>
      <c r="B39" s="25"/>
      <c r="C39" s="25"/>
      <c r="D39" s="25"/>
      <c r="E39" s="32" t="s">
        <v>35</v>
      </c>
      <c r="F39" s="22">
        <f>+F30+F37</f>
        <v>4691000</v>
      </c>
      <c r="G39" s="22">
        <f>+G30+G37</f>
        <v>66000</v>
      </c>
      <c r="H39" s="22">
        <f>+H30+H37</f>
        <v>1069000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101939000</v>
      </c>
      <c r="G40" s="23">
        <f>+G28+G39</f>
        <v>105850000</v>
      </c>
      <c r="H40" s="23">
        <f>+H28+H39</f>
        <v>117977000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32578000</v>
      </c>
      <c r="G45" s="6">
        <f>SUM(G47+G53+G59+G65+G71+G77+G85+G92+G100+G106+G112+G118)</f>
        <v>21599000</v>
      </c>
      <c r="H45" s="6">
        <f>SUM(H47+H53+H59+H65+H71+H77+H85+H92+H100+H106+H112+H118)</f>
        <v>8227000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20918000</v>
      </c>
      <c r="G65" s="3">
        <f>SUM(G66:G69)</f>
        <v>10480000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20918000</v>
      </c>
      <c r="G66" s="10">
        <v>10480000</v>
      </c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3650000</v>
      </c>
      <c r="G71" s="3">
        <f>SUM(G72:G75)</f>
        <v>3500000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>
        <v>3650000</v>
      </c>
      <c r="G73" s="13">
        <v>3500000</v>
      </c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127000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127000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6769000</v>
      </c>
      <c r="G85" s="3">
        <f>SUM(G86:G90)</f>
        <v>7185000</v>
      </c>
      <c r="H85" s="3">
        <f>SUM(H86:H90)</f>
        <v>7573000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>
        <v>6769000</v>
      </c>
      <c r="G87" s="13">
        <v>7185000</v>
      </c>
      <c r="H87" s="14">
        <v>7573000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874000</v>
      </c>
      <c r="G92" s="3">
        <f>SUM(G93:G98)</f>
        <v>74000</v>
      </c>
      <c r="H92" s="3">
        <f>SUM(H93:H98)</f>
        <v>174000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>
        <v>100000</v>
      </c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74000</v>
      </c>
      <c r="G98" s="16">
        <v>74000</v>
      </c>
      <c r="H98" s="17">
        <v>74000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32578000</v>
      </c>
      <c r="G124" s="33">
        <f>G45</f>
        <v>21599000</v>
      </c>
      <c r="H124" s="33">
        <f>H45</f>
        <v>8227000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31">
      <selection activeCell="F32" sqref="F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42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70560000</v>
      </c>
      <c r="G5" s="3">
        <v>82301000</v>
      </c>
      <c r="H5" s="3">
        <v>92184000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24608000</v>
      </c>
      <c r="G7" s="6">
        <f>SUM(G8:G17)</f>
        <v>22637000</v>
      </c>
      <c r="H7" s="6">
        <f>SUM(H8:H17)</f>
        <v>23724000</v>
      </c>
    </row>
    <row r="8" spans="1:8" ht="12.75">
      <c r="A8" s="25"/>
      <c r="B8" s="25"/>
      <c r="C8" s="25"/>
      <c r="D8" s="25"/>
      <c r="E8" s="30" t="s">
        <v>9</v>
      </c>
      <c r="F8" s="13">
        <v>21608000</v>
      </c>
      <c r="G8" s="13">
        <v>22637000</v>
      </c>
      <c r="H8" s="13">
        <v>23724000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>
        <v>3000000</v>
      </c>
      <c r="G11" s="13"/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2954000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1404000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98122000</v>
      </c>
      <c r="G28" s="33">
        <f>+G5+G6+G7+G18</f>
        <v>106488000</v>
      </c>
      <c r="H28" s="33">
        <f>+H5+H6+H7+H18</f>
        <v>117458000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1116000</v>
      </c>
      <c r="G30" s="3">
        <f>SUM(G31:G36)</f>
        <v>810000</v>
      </c>
      <c r="H30" s="3">
        <f>SUM(H31:H36)</f>
        <v>857000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>
        <v>1116000</v>
      </c>
      <c r="G32" s="13">
        <v>810000</v>
      </c>
      <c r="H32" s="13">
        <v>857000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1116000</v>
      </c>
      <c r="G39" s="22">
        <f>+G30+G37</f>
        <v>810000</v>
      </c>
      <c r="H39" s="22">
        <f>+H30+H37</f>
        <v>857000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99238000</v>
      </c>
      <c r="G40" s="23">
        <f>+G28+G39</f>
        <v>107298000</v>
      </c>
      <c r="H40" s="23">
        <f>+H28+H39</f>
        <v>118315000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56687000</v>
      </c>
      <c r="G45" s="6">
        <f>SUM(G47+G53+G59+G65+G71+G77+G85+G92+G100+G106+G112+G118)</f>
        <v>15752000</v>
      </c>
      <c r="H45" s="6">
        <f>SUM(H47+H53+H59+H65+H71+H77+H85+H92+H100+H106+H112+H118)</f>
        <v>8825000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22250000</v>
      </c>
      <c r="G65" s="3">
        <f>SUM(G66:G69)</f>
        <v>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>
        <v>22250000</v>
      </c>
      <c r="G66" s="10"/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6150000</v>
      </c>
      <c r="G71" s="3">
        <f>SUM(G72:G75)</f>
        <v>3500000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>
        <v>6150000</v>
      </c>
      <c r="G73" s="13">
        <v>3500000</v>
      </c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19710000</v>
      </c>
      <c r="G77" s="3">
        <f>SUM(G78:G82)</f>
        <v>4000000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19710000</v>
      </c>
      <c r="G80" s="13">
        <v>4000000</v>
      </c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7500000</v>
      </c>
      <c r="G85" s="3">
        <f>SUM(G86:G90)</f>
        <v>7855000</v>
      </c>
      <c r="H85" s="3">
        <f>SUM(H86:H90)</f>
        <v>8308000</v>
      </c>
    </row>
    <row r="86" spans="1:8" ht="12">
      <c r="A86" s="25"/>
      <c r="B86" s="25"/>
      <c r="C86" s="25"/>
      <c r="D86" s="25"/>
      <c r="E86" s="8" t="s">
        <v>94</v>
      </c>
      <c r="F86" s="9">
        <v>4800000</v>
      </c>
      <c r="G86" s="10">
        <v>4997000</v>
      </c>
      <c r="H86" s="11">
        <v>5287000</v>
      </c>
    </row>
    <row r="87" spans="1:8" ht="12">
      <c r="A87" s="25"/>
      <c r="B87" s="25"/>
      <c r="C87" s="25"/>
      <c r="D87" s="25"/>
      <c r="E87" s="8" t="s">
        <v>95</v>
      </c>
      <c r="F87" s="12">
        <v>2700000</v>
      </c>
      <c r="G87" s="13">
        <v>2858000</v>
      </c>
      <c r="H87" s="14">
        <v>3021000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837000</v>
      </c>
      <c r="G92" s="3">
        <f>SUM(G93:G98)</f>
        <v>37000</v>
      </c>
      <c r="H92" s="3">
        <f>SUM(H93:H98)</f>
        <v>37000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800000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37000</v>
      </c>
      <c r="G98" s="16">
        <v>37000</v>
      </c>
      <c r="H98" s="17">
        <v>37000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56687000</v>
      </c>
      <c r="G124" s="33">
        <f>G45</f>
        <v>15752000</v>
      </c>
      <c r="H124" s="33">
        <f>H45</f>
        <v>8825000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22">
      <selection activeCell="A80" sqref="A80:IV80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43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84972000</v>
      </c>
      <c r="G5" s="3">
        <v>88303000</v>
      </c>
      <c r="H5" s="3">
        <v>91217000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2553000</v>
      </c>
      <c r="G7" s="6">
        <f>SUM(G8:G17)</f>
        <v>2715000</v>
      </c>
      <c r="H7" s="6">
        <f>SUM(H8:H17)</f>
        <v>2869000</v>
      </c>
    </row>
    <row r="8" spans="1:8" ht="12.75">
      <c r="A8" s="25"/>
      <c r="B8" s="25"/>
      <c r="C8" s="25"/>
      <c r="D8" s="25"/>
      <c r="E8" s="30" t="s">
        <v>9</v>
      </c>
      <c r="F8" s="13"/>
      <c r="G8" s="13"/>
      <c r="H8" s="13"/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/>
      <c r="H11" s="13"/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>
        <v>2553000</v>
      </c>
      <c r="G13" s="13">
        <v>2715000</v>
      </c>
      <c r="H13" s="13">
        <v>2869000</v>
      </c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/>
      <c r="G15" s="20"/>
      <c r="H15" s="20"/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2350000</v>
      </c>
      <c r="G18" s="3">
        <f>SUM(G19:G27)</f>
        <v>1000000</v>
      </c>
      <c r="H18" s="3">
        <f>SUM(H19:H27)</f>
        <v>1000000</v>
      </c>
    </row>
    <row r="19" spans="1:8" ht="12.75">
      <c r="A19" s="25"/>
      <c r="B19" s="25"/>
      <c r="C19" s="25"/>
      <c r="D19" s="25"/>
      <c r="E19" s="30" t="s">
        <v>20</v>
      </c>
      <c r="F19" s="20">
        <v>1250000</v>
      </c>
      <c r="G19" s="20">
        <v>1000000</v>
      </c>
      <c r="H19" s="20">
        <v>1000000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1100000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89875000</v>
      </c>
      <c r="G28" s="33">
        <f>+G5+G6+G7+G18</f>
        <v>92018000</v>
      </c>
      <c r="H28" s="33">
        <f>+H5+H6+H7+H18</f>
        <v>95086000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0</v>
      </c>
      <c r="H30" s="3">
        <f>SUM(H31:H36)</f>
        <v>5000000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>
        <v>5000000</v>
      </c>
    </row>
    <row r="32" spans="1:8" ht="12.75">
      <c r="A32" s="25"/>
      <c r="B32" s="25"/>
      <c r="C32" s="25"/>
      <c r="D32" s="25"/>
      <c r="E32" s="30" t="s">
        <v>31</v>
      </c>
      <c r="F32" s="13"/>
      <c r="G32" s="13"/>
      <c r="H32" s="13"/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3124000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>
        <v>3124000</v>
      </c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3124000</v>
      </c>
      <c r="H39" s="22">
        <f>+H30+H37</f>
        <v>5000000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89875000</v>
      </c>
      <c r="G40" s="23">
        <f>+G28+G39</f>
        <v>95142000</v>
      </c>
      <c r="H40" s="23">
        <f>+H28+H39</f>
        <v>100086000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1690000</v>
      </c>
      <c r="G45" s="6">
        <f>SUM(G47+G53+G59+G65+G71+G77+G85+G92+G100+G106+G112+G118)</f>
        <v>360000</v>
      </c>
      <c r="H45" s="6">
        <f>SUM(H47+H53+H59+H65+H71+H77+H85+H92+H100+H106+H112+H118)</f>
        <v>480000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0</v>
      </c>
      <c r="G65" s="3">
        <f>SUM(G66:G69)</f>
        <v>0</v>
      </c>
      <c r="H65" s="3">
        <f>SUM(H66:H69)</f>
        <v>0</v>
      </c>
    </row>
    <row r="66" spans="1:8" ht="12">
      <c r="A66" s="25"/>
      <c r="B66" s="25"/>
      <c r="C66" s="25"/>
      <c r="D66" s="25"/>
      <c r="E66" s="8" t="s">
        <v>83</v>
      </c>
      <c r="F66" s="9"/>
      <c r="G66" s="10"/>
      <c r="H66" s="11"/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/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0</v>
      </c>
      <c r="G71" s="3">
        <f>SUM(G72:G75)</f>
        <v>0</v>
      </c>
      <c r="H71" s="3">
        <f>SUM(H72:H75)</f>
        <v>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/>
      <c r="G73" s="13"/>
      <c r="H73" s="14"/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/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0</v>
      </c>
      <c r="G85" s="3">
        <f>SUM(G86:G90)</f>
        <v>0</v>
      </c>
      <c r="H85" s="3">
        <f>SUM(H86:H90)</f>
        <v>0</v>
      </c>
    </row>
    <row r="86" spans="1:8" ht="12">
      <c r="A86" s="25"/>
      <c r="B86" s="25"/>
      <c r="C86" s="25"/>
      <c r="D86" s="25"/>
      <c r="E86" s="8" t="s">
        <v>94</v>
      </c>
      <c r="F86" s="9"/>
      <c r="G86" s="10"/>
      <c r="H86" s="11"/>
    </row>
    <row r="87" spans="1:8" ht="12">
      <c r="A87" s="25"/>
      <c r="B87" s="25"/>
      <c r="C87" s="25"/>
      <c r="D87" s="25"/>
      <c r="E87" s="8" t="s">
        <v>95</v>
      </c>
      <c r="F87" s="12"/>
      <c r="G87" s="13"/>
      <c r="H87" s="14"/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1450000</v>
      </c>
      <c r="G92" s="3">
        <f>SUM(G93:G98)</f>
        <v>0</v>
      </c>
      <c r="H92" s="3">
        <f>SUM(H93:H98)</f>
        <v>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>
        <v>1450000</v>
      </c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/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/>
      <c r="G98" s="16"/>
      <c r="H98" s="17"/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1690000</v>
      </c>
      <c r="G124" s="33">
        <f>G45</f>
        <v>360000</v>
      </c>
      <c r="H124" s="33">
        <f>H45</f>
        <v>480000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5"/>
  <sheetViews>
    <sheetView showGridLines="0" zoomScalePageLayoutView="0" workbookViewId="0" topLeftCell="A13">
      <selection activeCell="F32" sqref="F32"/>
    </sheetView>
  </sheetViews>
  <sheetFormatPr defaultColWidth="9.140625" defaultRowHeight="12.75"/>
  <cols>
    <col min="1" max="4" width="1.7109375" style="0" customWidth="1"/>
    <col min="5" max="5" width="86.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9" t="s">
        <v>0</v>
      </c>
      <c r="F1" s="39"/>
      <c r="G1" s="39"/>
      <c r="H1" s="39"/>
    </row>
    <row r="2" spans="1:8" ht="12">
      <c r="A2" s="25"/>
      <c r="B2" s="25"/>
      <c r="C2" s="25"/>
      <c r="D2" s="25"/>
      <c r="E2" s="40"/>
      <c r="F2" s="40"/>
      <c r="G2" s="40"/>
      <c r="H2" s="40"/>
    </row>
    <row r="3" spans="1:8" ht="25.5">
      <c r="A3" s="25"/>
      <c r="B3" s="25"/>
      <c r="C3" s="25"/>
      <c r="D3" s="25"/>
      <c r="E3" s="26" t="s">
        <v>44</v>
      </c>
      <c r="F3" s="1" t="s">
        <v>2</v>
      </c>
      <c r="G3" s="1" t="s">
        <v>3</v>
      </c>
      <c r="H3" s="1" t="s">
        <v>4</v>
      </c>
    </row>
    <row r="4" spans="1:8" ht="13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3">
        <v>70412000</v>
      </c>
      <c r="G5" s="3">
        <v>84872000</v>
      </c>
      <c r="H5" s="3">
        <v>93510000</v>
      </c>
    </row>
    <row r="6" spans="1:8" ht="12.75">
      <c r="A6" s="25"/>
      <c r="B6" s="25"/>
      <c r="C6" s="25"/>
      <c r="D6" s="25"/>
      <c r="E6" s="29" t="s">
        <v>7</v>
      </c>
      <c r="F6" s="3"/>
      <c r="G6" s="3"/>
      <c r="H6" s="3"/>
    </row>
    <row r="7" spans="1:8" ht="13.5">
      <c r="A7" s="25"/>
      <c r="B7" s="25"/>
      <c r="C7" s="25"/>
      <c r="D7" s="25"/>
      <c r="E7" s="27" t="s">
        <v>8</v>
      </c>
      <c r="F7" s="6">
        <f>SUM(F8:F17)</f>
        <v>36111000</v>
      </c>
      <c r="G7" s="6">
        <f>SUM(G8:G17)</f>
        <v>39838000</v>
      </c>
      <c r="H7" s="6">
        <f>SUM(H8:H17)</f>
        <v>51999000</v>
      </c>
    </row>
    <row r="8" spans="1:8" ht="12.75">
      <c r="A8" s="25"/>
      <c r="B8" s="25"/>
      <c r="C8" s="25"/>
      <c r="D8" s="25"/>
      <c r="E8" s="30" t="s">
        <v>9</v>
      </c>
      <c r="F8" s="13">
        <v>22739000</v>
      </c>
      <c r="G8" s="13">
        <v>23838000</v>
      </c>
      <c r="H8" s="13">
        <v>24999000</v>
      </c>
    </row>
    <row r="9" spans="1:8" ht="12.75">
      <c r="A9" s="25"/>
      <c r="B9" s="25"/>
      <c r="C9" s="25"/>
      <c r="D9" s="25"/>
      <c r="E9" s="30" t="s">
        <v>10</v>
      </c>
      <c r="F9" s="13"/>
      <c r="G9" s="13"/>
      <c r="H9" s="13"/>
    </row>
    <row r="10" spans="1:8" ht="12.75">
      <c r="A10" s="25"/>
      <c r="B10" s="25"/>
      <c r="C10" s="25"/>
      <c r="D10" s="25"/>
      <c r="E10" s="30" t="s">
        <v>11</v>
      </c>
      <c r="F10" s="20"/>
      <c r="G10" s="20"/>
      <c r="H10" s="20"/>
    </row>
    <row r="11" spans="1:8" ht="12.75">
      <c r="A11" s="25"/>
      <c r="B11" s="25"/>
      <c r="C11" s="25"/>
      <c r="D11" s="25"/>
      <c r="E11" s="30" t="s">
        <v>12</v>
      </c>
      <c r="F11" s="13"/>
      <c r="G11" s="13">
        <v>6000000</v>
      </c>
      <c r="H11" s="13">
        <v>7000000</v>
      </c>
    </row>
    <row r="12" spans="1:8" ht="12.75">
      <c r="A12" s="25"/>
      <c r="B12" s="25"/>
      <c r="C12" s="25"/>
      <c r="D12" s="25"/>
      <c r="E12" s="30" t="s">
        <v>13</v>
      </c>
      <c r="F12" s="20"/>
      <c r="G12" s="20"/>
      <c r="H12" s="20"/>
    </row>
    <row r="13" spans="1:8" ht="12.75">
      <c r="A13" s="25"/>
      <c r="B13" s="25"/>
      <c r="C13" s="25"/>
      <c r="D13" s="25"/>
      <c r="E13" s="30" t="s">
        <v>14</v>
      </c>
      <c r="F13" s="13"/>
      <c r="G13" s="13"/>
      <c r="H13" s="13"/>
    </row>
    <row r="14" spans="1:8" ht="12.75">
      <c r="A14" s="25"/>
      <c r="B14" s="25"/>
      <c r="C14" s="25"/>
      <c r="D14" s="25"/>
      <c r="E14" s="30" t="s">
        <v>15</v>
      </c>
      <c r="F14" s="13"/>
      <c r="G14" s="13"/>
      <c r="H14" s="13"/>
    </row>
    <row r="15" spans="1:8" ht="12.75">
      <c r="A15" s="25"/>
      <c r="B15" s="25"/>
      <c r="C15" s="25"/>
      <c r="D15" s="25"/>
      <c r="E15" s="30" t="s">
        <v>16</v>
      </c>
      <c r="F15" s="20">
        <v>13372000</v>
      </c>
      <c r="G15" s="20">
        <v>10000000</v>
      </c>
      <c r="H15" s="20">
        <v>20000000</v>
      </c>
    </row>
    <row r="16" spans="1:8" ht="12.75">
      <c r="A16" s="25"/>
      <c r="B16" s="25"/>
      <c r="C16" s="25"/>
      <c r="D16" s="25"/>
      <c r="E16" s="30" t="s">
        <v>17</v>
      </c>
      <c r="F16" s="13"/>
      <c r="G16" s="13"/>
      <c r="H16" s="13"/>
    </row>
    <row r="17" spans="1:8" ht="12.75">
      <c r="A17" s="25"/>
      <c r="B17" s="25"/>
      <c r="C17" s="25"/>
      <c r="D17" s="25"/>
      <c r="E17" s="30" t="s">
        <v>18</v>
      </c>
      <c r="F17" s="13"/>
      <c r="G17" s="13"/>
      <c r="H17" s="13"/>
    </row>
    <row r="18" spans="1:8" ht="13.5">
      <c r="A18" s="25"/>
      <c r="B18" s="25"/>
      <c r="C18" s="25"/>
      <c r="D18" s="25"/>
      <c r="E18" s="27" t="s">
        <v>19</v>
      </c>
      <c r="F18" s="3">
        <f>SUM(F19:F27)</f>
        <v>3035000</v>
      </c>
      <c r="G18" s="3">
        <f>SUM(G19:G27)</f>
        <v>1550000</v>
      </c>
      <c r="H18" s="3">
        <f>SUM(H19:H27)</f>
        <v>1550000</v>
      </c>
    </row>
    <row r="19" spans="1:8" ht="12.75">
      <c r="A19" s="25"/>
      <c r="B19" s="25"/>
      <c r="C19" s="25"/>
      <c r="D19" s="25"/>
      <c r="E19" s="30" t="s">
        <v>20</v>
      </c>
      <c r="F19" s="20">
        <v>1550000</v>
      </c>
      <c r="G19" s="20">
        <v>1550000</v>
      </c>
      <c r="H19" s="20">
        <v>1550000</v>
      </c>
    </row>
    <row r="20" spans="1:8" ht="12.75">
      <c r="A20" s="25"/>
      <c r="B20" s="25"/>
      <c r="C20" s="25"/>
      <c r="D20" s="25"/>
      <c r="E20" s="30" t="s">
        <v>21</v>
      </c>
      <c r="F20" s="31"/>
      <c r="G20" s="31"/>
      <c r="H20" s="31"/>
    </row>
    <row r="21" spans="1:8" ht="12.75">
      <c r="A21" s="25"/>
      <c r="B21" s="25"/>
      <c r="C21" s="25"/>
      <c r="D21" s="25"/>
      <c r="E21" s="30" t="s">
        <v>22</v>
      </c>
      <c r="F21" s="13">
        <v>1485000</v>
      </c>
      <c r="G21" s="13"/>
      <c r="H21" s="13"/>
    </row>
    <row r="22" spans="1:8" ht="12.75">
      <c r="A22" s="25"/>
      <c r="B22" s="25"/>
      <c r="C22" s="25"/>
      <c r="D22" s="25"/>
      <c r="E22" s="30" t="s">
        <v>23</v>
      </c>
      <c r="F22" s="13"/>
      <c r="G22" s="13"/>
      <c r="H22" s="13"/>
    </row>
    <row r="23" spans="1:8" ht="12.75">
      <c r="A23" s="25"/>
      <c r="B23" s="25"/>
      <c r="C23" s="25"/>
      <c r="D23" s="25"/>
      <c r="E23" s="30"/>
      <c r="F23" s="20"/>
      <c r="G23" s="20"/>
      <c r="H23" s="20"/>
    </row>
    <row r="24" spans="1:8" ht="12.75">
      <c r="A24" s="25"/>
      <c r="B24" s="25"/>
      <c r="C24" s="25"/>
      <c r="D24" s="25"/>
      <c r="E24" s="30" t="s">
        <v>24</v>
      </c>
      <c r="F24" s="13"/>
      <c r="G24" s="13"/>
      <c r="H24" s="13"/>
    </row>
    <row r="25" spans="1:8" ht="12.75">
      <c r="A25" s="25"/>
      <c r="B25" s="25"/>
      <c r="C25" s="25"/>
      <c r="D25" s="25"/>
      <c r="E25" s="30" t="s">
        <v>25</v>
      </c>
      <c r="F25" s="13"/>
      <c r="G25" s="13"/>
      <c r="H25" s="13"/>
    </row>
    <row r="26" spans="1:8" ht="12.75">
      <c r="A26" s="25"/>
      <c r="B26" s="25"/>
      <c r="C26" s="25"/>
      <c r="D26" s="25"/>
      <c r="E26" s="30" t="s">
        <v>26</v>
      </c>
      <c r="F26" s="20"/>
      <c r="G26" s="20"/>
      <c r="H26" s="20"/>
    </row>
    <row r="27" spans="1:8" ht="12.75">
      <c r="A27" s="25"/>
      <c r="B27" s="25"/>
      <c r="C27" s="25"/>
      <c r="D27" s="25"/>
      <c r="E27" s="30" t="s">
        <v>27</v>
      </c>
      <c r="F27" s="13"/>
      <c r="G27" s="13"/>
      <c r="H27" s="13"/>
    </row>
    <row r="28" spans="1:8" ht="13.5">
      <c r="A28" s="25"/>
      <c r="B28" s="25"/>
      <c r="C28" s="25"/>
      <c r="D28" s="25"/>
      <c r="E28" s="32" t="s">
        <v>28</v>
      </c>
      <c r="F28" s="33">
        <f>+F5+F6+F7+F18</f>
        <v>109558000</v>
      </c>
      <c r="G28" s="33">
        <f>+G5+G6+G7+G18</f>
        <v>126260000</v>
      </c>
      <c r="H28" s="33">
        <f>+H5+H6+H7+H18</f>
        <v>147059000</v>
      </c>
    </row>
    <row r="29" spans="1:8" ht="13.5">
      <c r="A29" s="25"/>
      <c r="B29" s="25"/>
      <c r="C29" s="25"/>
      <c r="D29" s="25"/>
      <c r="E29" s="27" t="s">
        <v>29</v>
      </c>
      <c r="F29" s="21"/>
      <c r="G29" s="21"/>
      <c r="H29" s="21"/>
    </row>
    <row r="30" spans="1:8" ht="13.5">
      <c r="A30" s="25"/>
      <c r="B30" s="25"/>
      <c r="C30" s="25"/>
      <c r="D30" s="25"/>
      <c r="E30" s="27" t="s">
        <v>30</v>
      </c>
      <c r="F30" s="3">
        <f>SUM(F31:F36)</f>
        <v>0</v>
      </c>
      <c r="G30" s="3">
        <f>SUM(G31:G36)</f>
        <v>123000</v>
      </c>
      <c r="H30" s="3">
        <f>SUM(H31:H36)</f>
        <v>130000</v>
      </c>
    </row>
    <row r="31" spans="1:8" ht="12.75">
      <c r="A31" s="25"/>
      <c r="B31" s="25"/>
      <c r="C31" s="25"/>
      <c r="D31" s="25"/>
      <c r="E31" s="30" t="s">
        <v>16</v>
      </c>
      <c r="F31" s="13"/>
      <c r="G31" s="13"/>
      <c r="H31" s="13"/>
    </row>
    <row r="32" spans="1:8" ht="12.75">
      <c r="A32" s="25"/>
      <c r="B32" s="25"/>
      <c r="C32" s="25"/>
      <c r="D32" s="25"/>
      <c r="E32" s="30" t="s">
        <v>31</v>
      </c>
      <c r="F32" s="13"/>
      <c r="G32" s="13">
        <v>123000</v>
      </c>
      <c r="H32" s="13">
        <v>130000</v>
      </c>
    </row>
    <row r="33" spans="1:8" ht="12.75">
      <c r="A33" s="25"/>
      <c r="B33" s="25"/>
      <c r="C33" s="25"/>
      <c r="D33" s="25"/>
      <c r="E33" s="30" t="s">
        <v>32</v>
      </c>
      <c r="F33" s="13"/>
      <c r="G33" s="13"/>
      <c r="H33" s="13"/>
    </row>
    <row r="34" spans="1:8" ht="12.75">
      <c r="A34" s="25"/>
      <c r="B34" s="25"/>
      <c r="C34" s="25"/>
      <c r="D34" s="25"/>
      <c r="E34" s="30" t="s">
        <v>33</v>
      </c>
      <c r="F34" s="13"/>
      <c r="G34" s="13"/>
      <c r="H34" s="13"/>
    </row>
    <row r="35" spans="1:8" ht="12.75">
      <c r="A35" s="25"/>
      <c r="B35" s="25"/>
      <c r="C35" s="25"/>
      <c r="D35" s="25"/>
      <c r="E35" s="30" t="s">
        <v>17</v>
      </c>
      <c r="F35" s="13"/>
      <c r="G35" s="13"/>
      <c r="H35" s="13"/>
    </row>
    <row r="36" spans="1:8" ht="12.75">
      <c r="A36" s="25"/>
      <c r="B36" s="25"/>
      <c r="C36" s="25"/>
      <c r="D36" s="25"/>
      <c r="E36" s="30" t="s">
        <v>34</v>
      </c>
      <c r="F36" s="13"/>
      <c r="G36" s="13"/>
      <c r="H36" s="13"/>
    </row>
    <row r="37" spans="1:8" ht="13.5">
      <c r="A37" s="25"/>
      <c r="B37" s="25"/>
      <c r="C37" s="25"/>
      <c r="D37" s="25"/>
      <c r="E37" s="27" t="s">
        <v>19</v>
      </c>
      <c r="F37" s="3">
        <f>SUM(F38:F38)</f>
        <v>0</v>
      </c>
      <c r="G37" s="3">
        <f>SUM(G38:G38)</f>
        <v>0</v>
      </c>
      <c r="H37" s="3">
        <f>SUM(H38:H38)</f>
        <v>0</v>
      </c>
    </row>
    <row r="38" spans="1:8" ht="12.75">
      <c r="A38" s="25"/>
      <c r="B38" s="25"/>
      <c r="C38" s="25"/>
      <c r="D38" s="25"/>
      <c r="E38" s="30" t="s">
        <v>21</v>
      </c>
      <c r="F38" s="20"/>
      <c r="G38" s="20"/>
      <c r="H38" s="20"/>
    </row>
    <row r="39" spans="1:8" ht="13.5">
      <c r="A39" s="25"/>
      <c r="B39" s="25"/>
      <c r="C39" s="25"/>
      <c r="D39" s="25"/>
      <c r="E39" s="32" t="s">
        <v>35</v>
      </c>
      <c r="F39" s="22">
        <f>+F30+F37</f>
        <v>0</v>
      </c>
      <c r="G39" s="22">
        <f>+G30+G37</f>
        <v>123000</v>
      </c>
      <c r="H39" s="22">
        <f>+H30+H37</f>
        <v>130000</v>
      </c>
    </row>
    <row r="40" spans="1:8" ht="13.5">
      <c r="A40" s="25"/>
      <c r="B40" s="25"/>
      <c r="C40" s="25"/>
      <c r="D40" s="25"/>
      <c r="E40" s="34" t="s">
        <v>36</v>
      </c>
      <c r="F40" s="23">
        <f>+F28+F39</f>
        <v>109558000</v>
      </c>
      <c r="G40" s="23">
        <f>+G28+G39</f>
        <v>126383000</v>
      </c>
      <c r="H40" s="23">
        <f>+H28+H39</f>
        <v>147189000</v>
      </c>
    </row>
    <row r="41" spans="1:8" ht="12">
      <c r="A41" s="25"/>
      <c r="B41" s="25"/>
      <c r="C41" s="25"/>
      <c r="D41" s="25"/>
      <c r="E41" s="35"/>
      <c r="F41" s="36"/>
      <c r="G41" s="36"/>
      <c r="H41" s="36"/>
    </row>
    <row r="42" spans="1:8" ht="12">
      <c r="A42" s="25"/>
      <c r="B42" s="25"/>
      <c r="C42" s="25"/>
      <c r="D42" s="25"/>
      <c r="E42" s="35"/>
      <c r="F42" s="36"/>
      <c r="G42" s="36"/>
      <c r="H42" s="36"/>
    </row>
    <row r="43" spans="1:8" ht="12.75">
      <c r="A43" s="25"/>
      <c r="B43" s="25"/>
      <c r="C43" s="25"/>
      <c r="D43" s="25"/>
      <c r="E43" s="2" t="s">
        <v>67</v>
      </c>
      <c r="F43" s="3"/>
      <c r="G43" s="3"/>
      <c r="H43" s="3"/>
    </row>
    <row r="44" spans="1:8" ht="12">
      <c r="A44" s="25"/>
      <c r="B44" s="25"/>
      <c r="C44" s="25"/>
      <c r="D44" s="25"/>
      <c r="E44" s="4"/>
      <c r="F44" s="5"/>
      <c r="G44" s="5"/>
      <c r="H44" s="5"/>
    </row>
    <row r="45" spans="1:8" ht="12.75">
      <c r="A45" s="25"/>
      <c r="B45" s="25"/>
      <c r="C45" s="25"/>
      <c r="D45" s="25"/>
      <c r="E45" s="2" t="s">
        <v>68</v>
      </c>
      <c r="F45" s="6">
        <f>SUM(F47+F53+F59+F65+F71+F77+F85+F92+F100+F106+F112+F118)</f>
        <v>51518000</v>
      </c>
      <c r="G45" s="6">
        <f>SUM(G47+G53+G59+G65+G71+G77+G85+G92+G100+G106+G112+G118)</f>
        <v>32050000</v>
      </c>
      <c r="H45" s="6">
        <f>SUM(H47+H53+H59+H65+H71+H77+H85+H92+H100+H106+H112+H118)</f>
        <v>23541000</v>
      </c>
    </row>
    <row r="46" spans="1:8" ht="12.75">
      <c r="A46" s="25"/>
      <c r="B46" s="25"/>
      <c r="C46" s="25"/>
      <c r="D46" s="25"/>
      <c r="E46" s="7" t="s">
        <v>69</v>
      </c>
      <c r="F46" s="3"/>
      <c r="G46" s="3"/>
      <c r="H46" s="3"/>
    </row>
    <row r="47" spans="1:8" ht="12.75">
      <c r="A47" s="25"/>
      <c r="B47" s="25"/>
      <c r="C47" s="25"/>
      <c r="D47" s="25"/>
      <c r="E47" s="2" t="s">
        <v>70</v>
      </c>
      <c r="F47" s="3">
        <f>SUM(F48:F51)</f>
        <v>240000</v>
      </c>
      <c r="G47" s="3">
        <f>SUM(G48:G51)</f>
        <v>360000</v>
      </c>
      <c r="H47" s="3">
        <f>SUM(H48:H51)</f>
        <v>480000</v>
      </c>
    </row>
    <row r="48" spans="1:8" ht="12">
      <c r="A48" s="25"/>
      <c r="B48" s="25"/>
      <c r="C48" s="25"/>
      <c r="D48" s="25"/>
      <c r="E48" s="8" t="s">
        <v>79</v>
      </c>
      <c r="F48" s="9">
        <v>240000</v>
      </c>
      <c r="G48" s="10">
        <v>360000</v>
      </c>
      <c r="H48" s="11">
        <v>480000</v>
      </c>
    </row>
    <row r="49" spans="1:8" ht="12">
      <c r="A49" s="25"/>
      <c r="B49" s="25"/>
      <c r="C49" s="25"/>
      <c r="D49" s="25"/>
      <c r="E49" s="8"/>
      <c r="F49" s="12"/>
      <c r="G49" s="13"/>
      <c r="H49" s="14"/>
    </row>
    <row r="50" spans="1:8" ht="12">
      <c r="A50" s="25"/>
      <c r="B50" s="25"/>
      <c r="C50" s="25"/>
      <c r="D50" s="25"/>
      <c r="E50" s="8"/>
      <c r="F50" s="12"/>
      <c r="G50" s="13"/>
      <c r="H50" s="14"/>
    </row>
    <row r="51" spans="1:8" ht="12">
      <c r="A51" s="25"/>
      <c r="B51" s="25"/>
      <c r="C51" s="25"/>
      <c r="D51" s="25"/>
      <c r="E51" s="8"/>
      <c r="F51" s="15"/>
      <c r="G51" s="16"/>
      <c r="H51" s="17"/>
    </row>
    <row r="52" spans="1:8" ht="12">
      <c r="A52" s="25"/>
      <c r="B52" s="25"/>
      <c r="C52" s="25"/>
      <c r="D52" s="25"/>
      <c r="E52" s="18"/>
      <c r="F52" s="19"/>
      <c r="G52" s="19"/>
      <c r="H52" s="19"/>
    </row>
    <row r="53" spans="1:8" ht="12.75">
      <c r="A53" s="25"/>
      <c r="B53" s="25"/>
      <c r="C53" s="25"/>
      <c r="D53" s="25"/>
      <c r="E53" s="2" t="s">
        <v>71</v>
      </c>
      <c r="F53" s="3">
        <f>SUM(F54:F57)</f>
        <v>0</v>
      </c>
      <c r="G53" s="3">
        <f>SUM(G54:G57)</f>
        <v>0</v>
      </c>
      <c r="H53" s="3">
        <f>SUM(H54:H57)</f>
        <v>0</v>
      </c>
    </row>
    <row r="54" spans="1:8" ht="12">
      <c r="A54" s="25"/>
      <c r="B54" s="25"/>
      <c r="C54" s="25"/>
      <c r="D54" s="25"/>
      <c r="E54" s="8" t="s">
        <v>80</v>
      </c>
      <c r="F54" s="9"/>
      <c r="G54" s="10"/>
      <c r="H54" s="11"/>
    </row>
    <row r="55" spans="1:8" ht="12">
      <c r="A55" s="25"/>
      <c r="B55" s="25"/>
      <c r="C55" s="25"/>
      <c r="D55" s="25"/>
      <c r="E55" s="8"/>
      <c r="F55" s="12"/>
      <c r="G55" s="13"/>
      <c r="H55" s="14"/>
    </row>
    <row r="56" spans="1:8" ht="12">
      <c r="A56" s="25"/>
      <c r="B56" s="25"/>
      <c r="C56" s="25"/>
      <c r="D56" s="25"/>
      <c r="E56" s="8"/>
      <c r="F56" s="12"/>
      <c r="G56" s="13"/>
      <c r="H56" s="14"/>
    </row>
    <row r="57" spans="1:8" ht="12">
      <c r="A57" s="25"/>
      <c r="B57" s="25"/>
      <c r="C57" s="25"/>
      <c r="D57" s="25"/>
      <c r="E57" s="8"/>
      <c r="F57" s="15"/>
      <c r="G57" s="16"/>
      <c r="H57" s="17"/>
    </row>
    <row r="58" spans="1:8" ht="12">
      <c r="A58" s="25"/>
      <c r="B58" s="25"/>
      <c r="C58" s="25"/>
      <c r="D58" s="25"/>
      <c r="E58" s="18"/>
      <c r="F58" s="19"/>
      <c r="G58" s="19"/>
      <c r="H58" s="19"/>
    </row>
    <row r="59" spans="1:8" ht="12.75">
      <c r="A59" s="25"/>
      <c r="B59" s="25"/>
      <c r="C59" s="25"/>
      <c r="D59" s="25"/>
      <c r="E59" s="2" t="s">
        <v>81</v>
      </c>
      <c r="F59" s="3">
        <f>SUM(F60:F63)</f>
        <v>0</v>
      </c>
      <c r="G59" s="3">
        <f>SUM(G60:G63)</f>
        <v>0</v>
      </c>
      <c r="H59" s="3">
        <f>SUM(H60:H63)</f>
        <v>0</v>
      </c>
    </row>
    <row r="60" spans="1:8" ht="12">
      <c r="A60" s="25"/>
      <c r="B60" s="25"/>
      <c r="C60" s="25"/>
      <c r="D60" s="25"/>
      <c r="E60" s="8" t="s">
        <v>72</v>
      </c>
      <c r="F60" s="9"/>
      <c r="G60" s="10"/>
      <c r="H60" s="11"/>
    </row>
    <row r="61" spans="1:8" ht="12">
      <c r="A61" s="25"/>
      <c r="B61" s="25"/>
      <c r="C61" s="25"/>
      <c r="D61" s="25"/>
      <c r="E61" s="8" t="s">
        <v>73</v>
      </c>
      <c r="F61" s="12"/>
      <c r="G61" s="13"/>
      <c r="H61" s="14"/>
    </row>
    <row r="62" spans="1:8" ht="12">
      <c r="A62" s="25"/>
      <c r="B62" s="25"/>
      <c r="C62" s="25"/>
      <c r="D62" s="25"/>
      <c r="E62" s="8" t="s">
        <v>74</v>
      </c>
      <c r="F62" s="12"/>
      <c r="G62" s="13"/>
      <c r="H62" s="14"/>
    </row>
    <row r="63" spans="1:8" ht="12">
      <c r="A63" s="25"/>
      <c r="B63" s="25"/>
      <c r="C63" s="25"/>
      <c r="D63" s="25"/>
      <c r="E63" s="8"/>
      <c r="F63" s="15"/>
      <c r="G63" s="16"/>
      <c r="H63" s="17"/>
    </row>
    <row r="64" spans="1:8" ht="12">
      <c r="A64" s="25"/>
      <c r="B64" s="25"/>
      <c r="C64" s="25"/>
      <c r="D64" s="25"/>
      <c r="E64" s="18"/>
      <c r="F64" s="19"/>
      <c r="G64" s="19"/>
      <c r="H64" s="19"/>
    </row>
    <row r="65" spans="1:8" ht="12.75">
      <c r="A65" s="25"/>
      <c r="B65" s="25"/>
      <c r="C65" s="25"/>
      <c r="D65" s="25"/>
      <c r="E65" s="2" t="s">
        <v>82</v>
      </c>
      <c r="F65" s="3">
        <f>SUM(F66:F69)</f>
        <v>41960000</v>
      </c>
      <c r="G65" s="3">
        <f>SUM(G66:G69)</f>
        <v>22000000</v>
      </c>
      <c r="H65" s="3">
        <f>SUM(H66:H69)</f>
        <v>12000000</v>
      </c>
    </row>
    <row r="66" spans="1:8" ht="12">
      <c r="A66" s="25"/>
      <c r="B66" s="25"/>
      <c r="C66" s="25"/>
      <c r="D66" s="25"/>
      <c r="E66" s="8" t="s">
        <v>83</v>
      </c>
      <c r="F66" s="9">
        <v>38960000</v>
      </c>
      <c r="G66" s="10">
        <v>22000000</v>
      </c>
      <c r="H66" s="11">
        <v>12000000</v>
      </c>
    </row>
    <row r="67" spans="1:8" ht="12">
      <c r="A67" s="25"/>
      <c r="B67" s="25"/>
      <c r="C67" s="25"/>
      <c r="D67" s="25"/>
      <c r="E67" s="8" t="s">
        <v>75</v>
      </c>
      <c r="F67" s="12"/>
      <c r="G67" s="13"/>
      <c r="H67" s="14"/>
    </row>
    <row r="68" spans="1:8" ht="12">
      <c r="A68" s="25"/>
      <c r="B68" s="25"/>
      <c r="C68" s="25"/>
      <c r="D68" s="25"/>
      <c r="E68" s="8" t="s">
        <v>76</v>
      </c>
      <c r="F68" s="12"/>
      <c r="G68" s="13"/>
      <c r="H68" s="14"/>
    </row>
    <row r="69" spans="1:8" ht="12">
      <c r="A69" s="25"/>
      <c r="B69" s="25"/>
      <c r="C69" s="25"/>
      <c r="D69" s="25"/>
      <c r="E69" s="8" t="s">
        <v>84</v>
      </c>
      <c r="F69" s="15">
        <v>3000000</v>
      </c>
      <c r="G69" s="16"/>
      <c r="H69" s="17"/>
    </row>
    <row r="70" spans="1:8" ht="12">
      <c r="A70" s="25"/>
      <c r="B70" s="25"/>
      <c r="C70" s="25"/>
      <c r="D70" s="25"/>
      <c r="E70" s="18"/>
      <c r="F70" s="19"/>
      <c r="G70" s="19"/>
      <c r="H70" s="19"/>
    </row>
    <row r="71" spans="1:8" ht="12.75">
      <c r="A71" s="25"/>
      <c r="B71" s="25"/>
      <c r="C71" s="25"/>
      <c r="D71" s="25"/>
      <c r="E71" s="2" t="s">
        <v>85</v>
      </c>
      <c r="F71" s="3">
        <f>SUM(F72:F75)</f>
        <v>1000000</v>
      </c>
      <c r="G71" s="3">
        <f>SUM(G72:G75)</f>
        <v>1000000</v>
      </c>
      <c r="H71" s="3">
        <f>SUM(H72:H75)</f>
        <v>2000000</v>
      </c>
    </row>
    <row r="72" spans="1:8" ht="12">
      <c r="A72" s="25"/>
      <c r="B72" s="25"/>
      <c r="C72" s="25"/>
      <c r="D72" s="25"/>
      <c r="E72" s="8" t="s">
        <v>86</v>
      </c>
      <c r="F72" s="9"/>
      <c r="G72" s="10"/>
      <c r="H72" s="11"/>
    </row>
    <row r="73" spans="1:8" ht="12">
      <c r="A73" s="25"/>
      <c r="B73" s="25"/>
      <c r="C73" s="25"/>
      <c r="D73" s="25"/>
      <c r="E73" s="8" t="s">
        <v>87</v>
      </c>
      <c r="F73" s="12">
        <v>1000000</v>
      </c>
      <c r="G73" s="13">
        <v>1000000</v>
      </c>
      <c r="H73" s="14">
        <v>2000000</v>
      </c>
    </row>
    <row r="74" spans="1:8" ht="12">
      <c r="A74" s="25"/>
      <c r="B74" s="25"/>
      <c r="C74" s="25"/>
      <c r="D74" s="25"/>
      <c r="E74" s="8"/>
      <c r="F74" s="12"/>
      <c r="G74" s="13"/>
      <c r="H74" s="14"/>
    </row>
    <row r="75" spans="1:8" ht="12">
      <c r="A75" s="25"/>
      <c r="B75" s="25"/>
      <c r="C75" s="25"/>
      <c r="D75" s="25"/>
      <c r="E75" s="8"/>
      <c r="F75" s="15"/>
      <c r="G75" s="16"/>
      <c r="H75" s="17"/>
    </row>
    <row r="76" spans="1:8" ht="12">
      <c r="A76" s="25"/>
      <c r="B76" s="25"/>
      <c r="C76" s="25"/>
      <c r="D76" s="25"/>
      <c r="E76" s="18"/>
      <c r="F76" s="19"/>
      <c r="G76" s="19"/>
      <c r="H76" s="19"/>
    </row>
    <row r="77" spans="1:8" ht="12.75">
      <c r="A77" s="25"/>
      <c r="B77" s="25"/>
      <c r="C77" s="25"/>
      <c r="D77" s="25"/>
      <c r="E77" s="2" t="s">
        <v>88</v>
      </c>
      <c r="F77" s="3">
        <f>SUM(F78:F82)</f>
        <v>120000</v>
      </c>
      <c r="G77" s="3">
        <f>SUM(G78:G82)</f>
        <v>0</v>
      </c>
      <c r="H77" s="3">
        <f>SUM(H78:H82)</f>
        <v>0</v>
      </c>
    </row>
    <row r="78" spans="1:8" ht="12">
      <c r="A78" s="25"/>
      <c r="B78" s="25"/>
      <c r="C78" s="25"/>
      <c r="D78" s="25"/>
      <c r="E78" s="8" t="s">
        <v>77</v>
      </c>
      <c r="F78" s="9"/>
      <c r="G78" s="10"/>
      <c r="H78" s="11"/>
    </row>
    <row r="79" spans="1:8" ht="12">
      <c r="A79" s="25"/>
      <c r="B79" s="25"/>
      <c r="C79" s="25"/>
      <c r="D79" s="25"/>
      <c r="E79" s="8" t="s">
        <v>89</v>
      </c>
      <c r="F79" s="12"/>
      <c r="G79" s="13"/>
      <c r="H79" s="14"/>
    </row>
    <row r="80" spans="1:8" ht="12">
      <c r="A80" s="25"/>
      <c r="B80" s="25"/>
      <c r="C80" s="25"/>
      <c r="D80" s="25"/>
      <c r="E80" s="8" t="s">
        <v>90</v>
      </c>
      <c r="F80" s="12">
        <v>120000</v>
      </c>
      <c r="G80" s="13"/>
      <c r="H80" s="14"/>
    </row>
    <row r="81" spans="1:8" ht="12">
      <c r="A81" s="25"/>
      <c r="B81" s="25"/>
      <c r="C81" s="25"/>
      <c r="D81" s="25"/>
      <c r="E81" s="8" t="s">
        <v>91</v>
      </c>
      <c r="F81" s="12"/>
      <c r="G81" s="13"/>
      <c r="H81" s="14"/>
    </row>
    <row r="82" spans="1:8" ht="12">
      <c r="A82" s="25"/>
      <c r="B82" s="25"/>
      <c r="C82" s="25"/>
      <c r="D82" s="25"/>
      <c r="E82" t="s">
        <v>92</v>
      </c>
      <c r="F82" s="15"/>
      <c r="G82" s="16"/>
      <c r="H82" s="17"/>
    </row>
    <row r="83" spans="1:8" ht="12">
      <c r="A83" s="25"/>
      <c r="B83" s="25"/>
      <c r="C83" s="25"/>
      <c r="D83" s="25"/>
      <c r="E83" s="8"/>
      <c r="F83" s="13"/>
      <c r="G83" s="13"/>
      <c r="H83" s="13"/>
    </row>
    <row r="84" spans="1:8" ht="12">
      <c r="A84" s="25"/>
      <c r="B84" s="25"/>
      <c r="C84" s="25"/>
      <c r="D84" s="25"/>
      <c r="E84" s="18"/>
      <c r="F84" s="19"/>
      <c r="G84" s="19"/>
      <c r="H84" s="19"/>
    </row>
    <row r="85" spans="1:8" ht="12.75">
      <c r="A85" s="25"/>
      <c r="B85" s="25"/>
      <c r="C85" s="25"/>
      <c r="D85" s="25"/>
      <c r="E85" s="2" t="s">
        <v>93</v>
      </c>
      <c r="F85" s="3">
        <f>SUM(F86:F90)</f>
        <v>8050000</v>
      </c>
      <c r="G85" s="3">
        <f>SUM(G86:G90)</f>
        <v>8426000</v>
      </c>
      <c r="H85" s="3">
        <f>SUM(H86:H90)</f>
        <v>8913000</v>
      </c>
    </row>
    <row r="86" spans="1:8" ht="12">
      <c r="A86" s="25"/>
      <c r="B86" s="25"/>
      <c r="C86" s="25"/>
      <c r="D86" s="25"/>
      <c r="E86" s="8" t="s">
        <v>94</v>
      </c>
      <c r="F86" s="9">
        <v>5450000</v>
      </c>
      <c r="G86" s="10">
        <v>5674000</v>
      </c>
      <c r="H86" s="11">
        <v>6004000</v>
      </c>
    </row>
    <row r="87" spans="1:8" ht="12">
      <c r="A87" s="25"/>
      <c r="B87" s="25"/>
      <c r="C87" s="25"/>
      <c r="D87" s="25"/>
      <c r="E87" s="8" t="s">
        <v>95</v>
      </c>
      <c r="F87" s="12">
        <v>2600000</v>
      </c>
      <c r="G87" s="13">
        <v>2752000</v>
      </c>
      <c r="H87" s="14">
        <v>2909000</v>
      </c>
    </row>
    <row r="88" spans="1:8" ht="12">
      <c r="A88" s="25"/>
      <c r="B88" s="25"/>
      <c r="C88" s="25"/>
      <c r="D88" s="25"/>
      <c r="E88" s="8" t="s">
        <v>96</v>
      </c>
      <c r="F88" s="12"/>
      <c r="G88" s="13"/>
      <c r="H88" s="14"/>
    </row>
    <row r="89" spans="1:8" ht="12">
      <c r="A89" s="25"/>
      <c r="B89" s="25"/>
      <c r="C89" s="25"/>
      <c r="D89" s="25"/>
      <c r="E89" s="8" t="s">
        <v>97</v>
      </c>
      <c r="F89" s="12"/>
      <c r="G89" s="13"/>
      <c r="H89" s="14"/>
    </row>
    <row r="90" spans="1:8" ht="12">
      <c r="A90" s="25"/>
      <c r="B90" s="25"/>
      <c r="C90" s="25"/>
      <c r="D90" s="25"/>
      <c r="E90" t="s">
        <v>98</v>
      </c>
      <c r="F90" s="15"/>
      <c r="G90" s="16"/>
      <c r="H90" s="17"/>
    </row>
    <row r="91" spans="1:8" ht="12">
      <c r="A91" s="25"/>
      <c r="B91" s="25"/>
      <c r="C91" s="25"/>
      <c r="D91" s="25"/>
      <c r="E91" s="18"/>
      <c r="F91" s="19"/>
      <c r="G91" s="19"/>
      <c r="H91" s="19"/>
    </row>
    <row r="92" spans="1:8" ht="12.75">
      <c r="A92" s="25"/>
      <c r="B92" s="25"/>
      <c r="C92" s="25"/>
      <c r="D92" s="25"/>
      <c r="E92" s="2" t="s">
        <v>78</v>
      </c>
      <c r="F92" s="3">
        <f>SUM(F93:F98)</f>
        <v>148000</v>
      </c>
      <c r="G92" s="3">
        <f>SUM(G93:G98)</f>
        <v>264000</v>
      </c>
      <c r="H92" s="3">
        <f>SUM(H93:H98)</f>
        <v>148000</v>
      </c>
    </row>
    <row r="93" spans="1:8" ht="12">
      <c r="A93" s="25"/>
      <c r="B93" s="25"/>
      <c r="C93" s="25"/>
      <c r="D93" s="25"/>
      <c r="E93" s="8" t="s">
        <v>99</v>
      </c>
      <c r="F93" s="9"/>
      <c r="G93" s="10"/>
      <c r="H93" s="11"/>
    </row>
    <row r="94" spans="1:8" ht="12">
      <c r="A94" s="25"/>
      <c r="B94" s="25"/>
      <c r="C94" s="25"/>
      <c r="D94" s="25"/>
      <c r="E94" s="8" t="s">
        <v>100</v>
      </c>
      <c r="F94" s="12"/>
      <c r="G94" s="13"/>
      <c r="H94" s="14"/>
    </row>
    <row r="95" spans="1:8" ht="12">
      <c r="A95" s="25"/>
      <c r="B95" s="25"/>
      <c r="C95" s="25"/>
      <c r="D95" s="25"/>
      <c r="E95" s="8" t="s">
        <v>101</v>
      </c>
      <c r="F95" s="12"/>
      <c r="G95" s="13"/>
      <c r="H95" s="14"/>
    </row>
    <row r="96" spans="1:8" ht="12">
      <c r="A96" s="25"/>
      <c r="B96" s="25"/>
      <c r="C96" s="25"/>
      <c r="D96" s="25"/>
      <c r="E96" s="8" t="s">
        <v>102</v>
      </c>
      <c r="F96" s="12"/>
      <c r="G96" s="13">
        <v>116000</v>
      </c>
      <c r="H96" s="14"/>
    </row>
    <row r="97" spans="1:8" ht="12">
      <c r="A97" s="25"/>
      <c r="B97" s="25"/>
      <c r="C97" s="25"/>
      <c r="D97" s="25"/>
      <c r="E97" s="8" t="s">
        <v>103</v>
      </c>
      <c r="F97" s="12"/>
      <c r="G97" s="13"/>
      <c r="H97" s="14"/>
    </row>
    <row r="98" spans="1:8" ht="12">
      <c r="A98" s="25"/>
      <c r="B98" s="25"/>
      <c r="C98" s="25"/>
      <c r="D98" s="25"/>
      <c r="E98" t="s">
        <v>104</v>
      </c>
      <c r="F98" s="15">
        <v>148000</v>
      </c>
      <c r="G98" s="16">
        <v>148000</v>
      </c>
      <c r="H98" s="17">
        <v>148000</v>
      </c>
    </row>
    <row r="99" spans="1:8" ht="12">
      <c r="A99" s="25"/>
      <c r="B99" s="25"/>
      <c r="C99" s="25"/>
      <c r="D99" s="25"/>
      <c r="E99" s="18"/>
      <c r="F99" s="19"/>
      <c r="G99" s="19"/>
      <c r="H99" s="19"/>
    </row>
    <row r="100" spans="1:8" ht="12.75" hidden="1">
      <c r="A100" s="25"/>
      <c r="B100" s="25"/>
      <c r="C100" s="25"/>
      <c r="D100" s="25"/>
      <c r="E100" s="2"/>
      <c r="F100" s="3">
        <f>SUM(F101:F104)</f>
        <v>0</v>
      </c>
      <c r="G100" s="3">
        <f>SUM(G101:G104)</f>
        <v>0</v>
      </c>
      <c r="H100" s="3">
        <f>SUM(H101:H104)</f>
        <v>0</v>
      </c>
    </row>
    <row r="101" spans="1:8" ht="12" hidden="1">
      <c r="A101" s="25"/>
      <c r="B101" s="25"/>
      <c r="C101" s="25"/>
      <c r="D101" s="25"/>
      <c r="E101" s="8"/>
      <c r="F101" s="9"/>
      <c r="G101" s="10"/>
      <c r="H101" s="11"/>
    </row>
    <row r="102" spans="1:8" ht="12" hidden="1">
      <c r="A102" s="25"/>
      <c r="B102" s="25"/>
      <c r="C102" s="25"/>
      <c r="D102" s="25"/>
      <c r="E102" s="8"/>
      <c r="F102" s="12"/>
      <c r="G102" s="13"/>
      <c r="H102" s="14"/>
    </row>
    <row r="103" spans="1:8" ht="12" hidden="1">
      <c r="A103" s="25"/>
      <c r="B103" s="25"/>
      <c r="C103" s="25"/>
      <c r="D103" s="25"/>
      <c r="E103" s="8"/>
      <c r="F103" s="12"/>
      <c r="G103" s="13"/>
      <c r="H103" s="14"/>
    </row>
    <row r="104" spans="1:8" ht="12" hidden="1">
      <c r="A104" s="25"/>
      <c r="B104" s="25"/>
      <c r="C104" s="25"/>
      <c r="D104" s="25"/>
      <c r="E104" s="8"/>
      <c r="F104" s="15"/>
      <c r="G104" s="16"/>
      <c r="H104" s="17"/>
    </row>
    <row r="105" spans="1:8" ht="12" hidden="1">
      <c r="A105" s="25"/>
      <c r="B105" s="25"/>
      <c r="C105" s="25"/>
      <c r="D105" s="25"/>
      <c r="E105" s="18"/>
      <c r="F105" s="19"/>
      <c r="G105" s="19"/>
      <c r="H105" s="19"/>
    </row>
    <row r="106" spans="5:8" ht="12.75" hidden="1">
      <c r="E106" s="2"/>
      <c r="F106" s="3">
        <f>SUM(F107:F110)</f>
        <v>0</v>
      </c>
      <c r="G106" s="3">
        <f>SUM(G107:G110)</f>
        <v>0</v>
      </c>
      <c r="H106" s="3">
        <f>SUM(H107:H110)</f>
        <v>0</v>
      </c>
    </row>
    <row r="107" spans="5:8" ht="12" hidden="1">
      <c r="E107" s="8"/>
      <c r="F107" s="9"/>
      <c r="G107" s="10"/>
      <c r="H107" s="11"/>
    </row>
    <row r="108" spans="5:8" ht="12" hidden="1">
      <c r="E108" s="8"/>
      <c r="F108" s="12"/>
      <c r="G108" s="13"/>
      <c r="H108" s="14"/>
    </row>
    <row r="109" spans="5:8" ht="12" hidden="1">
      <c r="E109" s="8"/>
      <c r="F109" s="12"/>
      <c r="G109" s="13"/>
      <c r="H109" s="14"/>
    </row>
    <row r="110" spans="5:8" ht="12" hidden="1">
      <c r="E110" s="8"/>
      <c r="F110" s="15"/>
      <c r="G110" s="16"/>
      <c r="H110" s="17"/>
    </row>
    <row r="111" spans="5:8" ht="12" hidden="1">
      <c r="E111" s="18"/>
      <c r="F111" s="19"/>
      <c r="G111" s="19"/>
      <c r="H111" s="19"/>
    </row>
    <row r="112" spans="5:8" ht="12.75" hidden="1">
      <c r="E112" s="2"/>
      <c r="F112" s="3">
        <f>SUM(F113:F116)</f>
        <v>0</v>
      </c>
      <c r="G112" s="3">
        <f>SUM(G113:G116)</f>
        <v>0</v>
      </c>
      <c r="H112" s="3">
        <f>SUM(H113:H116)</f>
        <v>0</v>
      </c>
    </row>
    <row r="113" spans="5:8" ht="12" hidden="1">
      <c r="E113" s="8"/>
      <c r="F113" s="9"/>
      <c r="G113" s="10"/>
      <c r="H113" s="11"/>
    </row>
    <row r="114" spans="5:8" ht="12" hidden="1">
      <c r="E114" s="8"/>
      <c r="F114" s="12"/>
      <c r="G114" s="13"/>
      <c r="H114" s="14"/>
    </row>
    <row r="115" spans="5:8" ht="12" hidden="1">
      <c r="E115" s="8"/>
      <c r="F115" s="12"/>
      <c r="G115" s="13"/>
      <c r="H115" s="14"/>
    </row>
    <row r="116" spans="5:8" ht="12" hidden="1">
      <c r="E116" s="8"/>
      <c r="F116" s="15"/>
      <c r="G116" s="16"/>
      <c r="H116" s="17"/>
    </row>
    <row r="117" spans="5:8" ht="12" hidden="1">
      <c r="E117" s="18"/>
      <c r="F117" s="19"/>
      <c r="G117" s="19"/>
      <c r="H117" s="19"/>
    </row>
    <row r="118" spans="5:8" ht="12.75" hidden="1">
      <c r="E118" s="2"/>
      <c r="F118" s="3">
        <f>SUM(F119:F122)</f>
        <v>0</v>
      </c>
      <c r="G118" s="3">
        <f>SUM(G119:G122)</f>
        <v>0</v>
      </c>
      <c r="H118" s="3">
        <f>SUM(H119:H122)</f>
        <v>0</v>
      </c>
    </row>
    <row r="119" spans="5:8" ht="12" hidden="1">
      <c r="E119" s="8"/>
      <c r="F119" s="9"/>
      <c r="G119" s="10"/>
      <c r="H119" s="11"/>
    </row>
    <row r="120" spans="5:8" ht="12" hidden="1">
      <c r="E120" s="8"/>
      <c r="F120" s="12"/>
      <c r="G120" s="13"/>
      <c r="H120" s="14"/>
    </row>
    <row r="121" spans="5:8" ht="12" hidden="1">
      <c r="E121" s="8"/>
      <c r="F121" s="12"/>
      <c r="G121" s="13"/>
      <c r="H121" s="14"/>
    </row>
    <row r="122" spans="5:8" ht="12" hidden="1">
      <c r="E122" s="8"/>
      <c r="F122" s="15"/>
      <c r="G122" s="16"/>
      <c r="H122" s="17"/>
    </row>
    <row r="123" spans="5:8" ht="12">
      <c r="E123" s="18"/>
      <c r="F123" s="19"/>
      <c r="G123" s="19"/>
      <c r="H123" s="19"/>
    </row>
    <row r="124" spans="5:8" ht="12.75">
      <c r="E124" s="37" t="s">
        <v>105</v>
      </c>
      <c r="F124" s="33">
        <f>F45</f>
        <v>51518000</v>
      </c>
      <c r="G124" s="33">
        <f>G45</f>
        <v>32050000</v>
      </c>
      <c r="H124" s="33">
        <f>H45</f>
        <v>23541000</v>
      </c>
    </row>
    <row r="125" spans="6:8" ht="12">
      <c r="F125" s="24"/>
      <c r="G125" s="24"/>
      <c r="H125" s="24"/>
    </row>
    <row r="126" spans="6:8" ht="12">
      <c r="F126" s="24"/>
      <c r="G126" s="24"/>
      <c r="H126" s="24"/>
    </row>
    <row r="127" spans="6:8" ht="12">
      <c r="F127" s="24"/>
      <c r="G127" s="24"/>
      <c r="H127" s="24"/>
    </row>
    <row r="128" spans="6:8" ht="12">
      <c r="F128" s="24"/>
      <c r="G128" s="24"/>
      <c r="H128" s="24"/>
    </row>
    <row r="129" spans="6:8" ht="12">
      <c r="F129" s="24"/>
      <c r="G129" s="24"/>
      <c r="H129" s="24"/>
    </row>
    <row r="130" spans="6:8" ht="12">
      <c r="F130" s="24"/>
      <c r="G130" s="24"/>
      <c r="H130" s="24"/>
    </row>
    <row r="131" spans="6:8" ht="12">
      <c r="F131" s="24"/>
      <c r="G131" s="24"/>
      <c r="H131" s="24"/>
    </row>
    <row r="132" spans="6:8" ht="12">
      <c r="F132" s="24"/>
      <c r="G132" s="24"/>
      <c r="H132" s="24"/>
    </row>
    <row r="133" spans="6:8" ht="12">
      <c r="F133" s="24"/>
      <c r="G133" s="24"/>
      <c r="H133" s="24"/>
    </row>
    <row r="134" spans="6:8" ht="12">
      <c r="F134" s="24"/>
      <c r="G134" s="24"/>
      <c r="H134" s="24"/>
    </row>
    <row r="135" spans="6:8" ht="12">
      <c r="F135" s="24"/>
      <c r="G135" s="24"/>
      <c r="H135" s="24"/>
    </row>
    <row r="136" spans="6:8" ht="12">
      <c r="F136" s="24"/>
      <c r="G136" s="24"/>
      <c r="H136" s="24"/>
    </row>
    <row r="137" spans="6:8" ht="12">
      <c r="F137" s="24"/>
      <c r="G137" s="24"/>
      <c r="H137" s="24"/>
    </row>
    <row r="138" spans="6:8" ht="12">
      <c r="F138" s="24"/>
      <c r="G138" s="24"/>
      <c r="H138" s="24"/>
    </row>
    <row r="139" spans="6:8" ht="12">
      <c r="F139" s="24"/>
      <c r="G139" s="24"/>
      <c r="H139" s="24"/>
    </row>
    <row r="140" spans="6:8" ht="12">
      <c r="F140" s="24"/>
      <c r="G140" s="24"/>
      <c r="H140" s="24"/>
    </row>
    <row r="141" spans="6:8" ht="12">
      <c r="F141" s="24"/>
      <c r="G141" s="24"/>
      <c r="H141" s="24"/>
    </row>
    <row r="142" spans="6:8" ht="12">
      <c r="F142" s="24"/>
      <c r="G142" s="24"/>
      <c r="H142" s="24"/>
    </row>
    <row r="143" spans="6:8" ht="12">
      <c r="F143" s="24"/>
      <c r="G143" s="24"/>
      <c r="H143" s="24"/>
    </row>
    <row r="144" spans="6:8" ht="12">
      <c r="F144" s="24"/>
      <c r="G144" s="24"/>
      <c r="H144" s="24"/>
    </row>
    <row r="145" spans="6:8" ht="12">
      <c r="F145" s="24"/>
      <c r="G145" s="24"/>
      <c r="H145" s="24"/>
    </row>
    <row r="146" spans="6:8" ht="12">
      <c r="F146" s="24"/>
      <c r="G146" s="24"/>
      <c r="H146" s="24"/>
    </row>
    <row r="147" spans="6:8" ht="12">
      <c r="F147" s="24"/>
      <c r="G147" s="24"/>
      <c r="H147" s="24"/>
    </row>
    <row r="148" spans="6:8" ht="12">
      <c r="F148" s="24"/>
      <c r="G148" s="24"/>
      <c r="H148" s="24"/>
    </row>
    <row r="149" spans="6:8" ht="12">
      <c r="F149" s="24"/>
      <c r="G149" s="24"/>
      <c r="H149" s="24"/>
    </row>
    <row r="150" spans="6:8" ht="12">
      <c r="F150" s="24"/>
      <c r="G150" s="24"/>
      <c r="H150" s="24"/>
    </row>
    <row r="151" spans="6:8" ht="12">
      <c r="F151" s="24"/>
      <c r="G151" s="24"/>
      <c r="H151" s="24"/>
    </row>
    <row r="152" spans="6:8" ht="12">
      <c r="F152" s="24"/>
      <c r="G152" s="24"/>
      <c r="H152" s="24"/>
    </row>
    <row r="153" spans="6:8" ht="12">
      <c r="F153" s="24"/>
      <c r="G153" s="24"/>
      <c r="H153" s="24"/>
    </row>
    <row r="154" spans="6:8" ht="12">
      <c r="F154" s="24"/>
      <c r="G154" s="24"/>
      <c r="H154" s="24"/>
    </row>
    <row r="155" spans="6:8" ht="12">
      <c r="F155" s="24"/>
      <c r="G155" s="24"/>
      <c r="H155" s="24"/>
    </row>
    <row r="156" spans="6:8" ht="12">
      <c r="F156" s="24"/>
      <c r="G156" s="24"/>
      <c r="H156" s="24"/>
    </row>
    <row r="157" spans="6:8" ht="12">
      <c r="F157" s="24"/>
      <c r="G157" s="24"/>
      <c r="H157" s="24"/>
    </row>
    <row r="158" spans="6:8" ht="12">
      <c r="F158" s="24"/>
      <c r="G158" s="24"/>
      <c r="H158" s="24"/>
    </row>
    <row r="159" spans="6:8" ht="12">
      <c r="F159" s="24"/>
      <c r="G159" s="24"/>
      <c r="H159" s="24"/>
    </row>
    <row r="160" spans="6:8" ht="12">
      <c r="F160" s="24"/>
      <c r="G160" s="24"/>
      <c r="H160" s="24"/>
    </row>
    <row r="161" spans="6:8" ht="12">
      <c r="F161" s="24"/>
      <c r="G161" s="24"/>
      <c r="H161" s="24"/>
    </row>
    <row r="162" spans="6:8" ht="12">
      <c r="F162" s="24"/>
      <c r="G162" s="24"/>
      <c r="H162" s="24"/>
    </row>
    <row r="163" spans="6:8" ht="12">
      <c r="F163" s="24"/>
      <c r="G163" s="24"/>
      <c r="H163" s="24"/>
    </row>
    <row r="164" spans="6:8" ht="12">
      <c r="F164" s="24"/>
      <c r="G164" s="24"/>
      <c r="H164" s="24"/>
    </row>
    <row r="165" spans="6:8" ht="12">
      <c r="F165" s="24"/>
      <c r="G165" s="24"/>
      <c r="H165" s="24"/>
    </row>
    <row r="166" spans="6:8" ht="12">
      <c r="F166" s="24"/>
      <c r="G166" s="24"/>
      <c r="H166" s="24"/>
    </row>
    <row r="167" spans="6:8" ht="12">
      <c r="F167" s="24"/>
      <c r="G167" s="24"/>
      <c r="H167" s="24"/>
    </row>
    <row r="168" spans="6:8" ht="12">
      <c r="F168" s="24"/>
      <c r="G168" s="24"/>
      <c r="H168" s="24"/>
    </row>
    <row r="169" spans="6:8" ht="12">
      <c r="F169" s="24"/>
      <c r="G169" s="24"/>
      <c r="H169" s="24"/>
    </row>
    <row r="170" spans="6:8" ht="12">
      <c r="F170" s="24"/>
      <c r="G170" s="24"/>
      <c r="H170" s="24"/>
    </row>
    <row r="171" spans="6:8" ht="12">
      <c r="F171" s="24"/>
      <c r="G171" s="24"/>
      <c r="H171" s="24"/>
    </row>
    <row r="172" spans="6:8" ht="12">
      <c r="F172" s="24"/>
      <c r="G172" s="24"/>
      <c r="H172" s="24"/>
    </row>
    <row r="173" spans="6:8" ht="12">
      <c r="F173" s="24"/>
      <c r="G173" s="24"/>
      <c r="H173" s="24"/>
    </row>
    <row r="174" spans="6:8" ht="12">
      <c r="F174" s="24"/>
      <c r="G174" s="24"/>
      <c r="H174" s="24"/>
    </row>
    <row r="175" spans="6:8" ht="12">
      <c r="F175" s="24"/>
      <c r="G175" s="24"/>
      <c r="H175" s="24"/>
    </row>
    <row r="176" spans="6:8" ht="12">
      <c r="F176" s="24"/>
      <c r="G176" s="24"/>
      <c r="H176" s="24"/>
    </row>
    <row r="177" spans="6:8" ht="12">
      <c r="F177" s="24"/>
      <c r="G177" s="24"/>
      <c r="H177" s="24"/>
    </row>
    <row r="178" spans="6:8" ht="12">
      <c r="F178" s="24"/>
      <c r="G178" s="24"/>
      <c r="H178" s="24"/>
    </row>
    <row r="179" spans="6:8" ht="12">
      <c r="F179" s="24"/>
      <c r="G179" s="24"/>
      <c r="H179" s="24"/>
    </row>
    <row r="180" spans="6:8" ht="12">
      <c r="F180" s="24"/>
      <c r="G180" s="24"/>
      <c r="H180" s="24"/>
    </row>
    <row r="181" spans="6:8" ht="12">
      <c r="F181" s="24"/>
      <c r="G181" s="24"/>
      <c r="H181" s="24"/>
    </row>
    <row r="182" spans="6:8" ht="12">
      <c r="F182" s="24"/>
      <c r="G182" s="24"/>
      <c r="H182" s="24"/>
    </row>
    <row r="183" spans="6:8" ht="12">
      <c r="F183" s="24"/>
      <c r="G183" s="24"/>
      <c r="H183" s="24"/>
    </row>
    <row r="184" spans="6:8" ht="12">
      <c r="F184" s="24"/>
      <c r="G184" s="24"/>
      <c r="H184" s="24"/>
    </row>
    <row r="185" spans="6:8" ht="12">
      <c r="F185" s="24"/>
      <c r="G185" s="24"/>
      <c r="H185" s="24"/>
    </row>
    <row r="186" spans="6:8" ht="12">
      <c r="F186" s="24"/>
      <c r="G186" s="24"/>
      <c r="H186" s="24"/>
    </row>
    <row r="187" spans="6:8" ht="12">
      <c r="F187" s="24"/>
      <c r="G187" s="24"/>
      <c r="H187" s="24"/>
    </row>
    <row r="188" spans="6:8" ht="12">
      <c r="F188" s="24"/>
      <c r="G188" s="24"/>
      <c r="H188" s="24"/>
    </row>
    <row r="189" spans="6:8" ht="12">
      <c r="F189" s="24"/>
      <c r="G189" s="24"/>
      <c r="H189" s="24"/>
    </row>
    <row r="190" spans="6:8" ht="12">
      <c r="F190" s="24"/>
      <c r="G190" s="24"/>
      <c r="H190" s="24"/>
    </row>
    <row r="191" spans="6:8" ht="12">
      <c r="F191" s="24"/>
      <c r="G191" s="24"/>
      <c r="H191" s="24"/>
    </row>
    <row r="192" spans="6:8" ht="12">
      <c r="F192" s="24"/>
      <c r="G192" s="24"/>
      <c r="H192" s="24"/>
    </row>
    <row r="193" spans="6:8" ht="12">
      <c r="F193" s="24"/>
      <c r="G193" s="24"/>
      <c r="H193" s="24"/>
    </row>
    <row r="194" spans="6:8" ht="12">
      <c r="F194" s="24"/>
      <c r="G194" s="24"/>
      <c r="H194" s="24"/>
    </row>
    <row r="195" spans="6:8" ht="12">
      <c r="F195" s="24"/>
      <c r="G195" s="24"/>
      <c r="H195" s="24"/>
    </row>
    <row r="196" spans="6:8" ht="12">
      <c r="F196" s="24"/>
      <c r="G196" s="24"/>
      <c r="H196" s="24"/>
    </row>
    <row r="197" spans="6:8" ht="12">
      <c r="F197" s="24"/>
      <c r="G197" s="24"/>
      <c r="H197" s="24"/>
    </row>
    <row r="198" spans="6:8" ht="12">
      <c r="F198" s="24"/>
      <c r="G198" s="24"/>
      <c r="H198" s="24"/>
    </row>
    <row r="199" spans="6:8" ht="12">
      <c r="F199" s="24"/>
      <c r="G199" s="24"/>
      <c r="H199" s="24"/>
    </row>
    <row r="200" spans="6:8" ht="12">
      <c r="F200" s="24"/>
      <c r="G200" s="24"/>
      <c r="H200" s="24"/>
    </row>
    <row r="201" spans="6:8" ht="12">
      <c r="F201" s="24"/>
      <c r="G201" s="24"/>
      <c r="H201" s="24"/>
    </row>
    <row r="202" spans="6:8" ht="12">
      <c r="F202" s="24"/>
      <c r="G202" s="24"/>
      <c r="H202" s="24"/>
    </row>
    <row r="203" spans="6:8" ht="12">
      <c r="F203" s="24"/>
      <c r="G203" s="24"/>
      <c r="H203" s="24"/>
    </row>
    <row r="204" spans="6:8" ht="12">
      <c r="F204" s="24"/>
      <c r="G204" s="24"/>
      <c r="H204" s="24"/>
    </row>
    <row r="205" spans="6:8" ht="12">
      <c r="F205" s="24"/>
      <c r="G205" s="24"/>
      <c r="H205" s="24"/>
    </row>
    <row r="206" spans="6:8" ht="12">
      <c r="F206" s="24"/>
      <c r="G206" s="24"/>
      <c r="H206" s="24"/>
    </row>
    <row r="207" spans="6:8" ht="12">
      <c r="F207" s="24"/>
      <c r="G207" s="24"/>
      <c r="H207" s="24"/>
    </row>
    <row r="208" spans="6:8" ht="12">
      <c r="F208" s="24"/>
      <c r="G208" s="24"/>
      <c r="H208" s="24"/>
    </row>
    <row r="209" spans="6:8" ht="12">
      <c r="F209" s="24"/>
      <c r="G209" s="24"/>
      <c r="H209" s="24"/>
    </row>
    <row r="210" spans="6:8" ht="12">
      <c r="F210" s="24"/>
      <c r="G210" s="24"/>
      <c r="H210" s="24"/>
    </row>
    <row r="211" spans="6:8" ht="12">
      <c r="F211" s="24"/>
      <c r="G211" s="24"/>
      <c r="H211" s="24"/>
    </row>
    <row r="212" spans="6:8" ht="12">
      <c r="F212" s="24"/>
      <c r="G212" s="24"/>
      <c r="H212" s="24"/>
    </row>
    <row r="213" spans="6:8" ht="12">
      <c r="F213" s="24"/>
      <c r="G213" s="24"/>
      <c r="H213" s="24"/>
    </row>
    <row r="214" spans="6:8" ht="12">
      <c r="F214" s="24"/>
      <c r="G214" s="24"/>
      <c r="H214" s="24"/>
    </row>
    <row r="215" spans="6:8" ht="12">
      <c r="F215" s="24"/>
      <c r="G215" s="24"/>
      <c r="H215" s="24"/>
    </row>
    <row r="216" spans="6:8" ht="12">
      <c r="F216" s="24"/>
      <c r="G216" s="24"/>
      <c r="H216" s="24"/>
    </row>
    <row r="217" spans="6:8" ht="12">
      <c r="F217" s="24"/>
      <c r="G217" s="24"/>
      <c r="H217" s="24"/>
    </row>
    <row r="218" spans="6:8" ht="12">
      <c r="F218" s="24"/>
      <c r="G218" s="24"/>
      <c r="H218" s="24"/>
    </row>
    <row r="219" spans="6:8" ht="12">
      <c r="F219" s="24"/>
      <c r="G219" s="24"/>
      <c r="H219" s="24"/>
    </row>
    <row r="220" spans="6:8" ht="12">
      <c r="F220" s="24"/>
      <c r="G220" s="24"/>
      <c r="H220" s="24"/>
    </row>
    <row r="221" spans="6:8" ht="12">
      <c r="F221" s="24"/>
      <c r="G221" s="24"/>
      <c r="H221" s="24"/>
    </row>
    <row r="222" spans="6:8" ht="12">
      <c r="F222" s="24"/>
      <c r="G222" s="24"/>
      <c r="H222" s="24"/>
    </row>
    <row r="223" spans="6:8" ht="12">
      <c r="F223" s="24"/>
      <c r="G223" s="24"/>
      <c r="H223" s="24"/>
    </row>
    <row r="224" spans="6:8" ht="12">
      <c r="F224" s="24"/>
      <c r="G224" s="24"/>
      <c r="H224" s="24"/>
    </row>
    <row r="225" spans="6:8" ht="12">
      <c r="F225" s="24"/>
      <c r="G225" s="24"/>
      <c r="H225" s="24"/>
    </row>
    <row r="226" spans="6:8" ht="12">
      <c r="F226" s="24"/>
      <c r="G226" s="24"/>
      <c r="H226" s="24"/>
    </row>
    <row r="227" spans="6:8" ht="12">
      <c r="F227" s="24"/>
      <c r="G227" s="24"/>
      <c r="H227" s="24"/>
    </row>
    <row r="228" spans="6:8" ht="12">
      <c r="F228" s="24"/>
      <c r="G228" s="24"/>
      <c r="H228" s="24"/>
    </row>
    <row r="229" spans="6:8" ht="12">
      <c r="F229" s="24"/>
      <c r="G229" s="24"/>
      <c r="H229" s="24"/>
    </row>
    <row r="230" spans="6:8" ht="12">
      <c r="F230" s="24"/>
      <c r="G230" s="24"/>
      <c r="H230" s="24"/>
    </row>
    <row r="231" spans="6:8" ht="12">
      <c r="F231" s="24"/>
      <c r="G231" s="24"/>
      <c r="H231" s="24"/>
    </row>
    <row r="232" spans="6:8" ht="12">
      <c r="F232" s="24"/>
      <c r="G232" s="24"/>
      <c r="H232" s="24"/>
    </row>
    <row r="233" spans="6:8" ht="12">
      <c r="F233" s="24"/>
      <c r="G233" s="24"/>
      <c r="H233" s="24"/>
    </row>
    <row r="234" spans="6:8" ht="12">
      <c r="F234" s="24"/>
      <c r="G234" s="24"/>
      <c r="H234" s="24"/>
    </row>
    <row r="235" spans="6:8" ht="12">
      <c r="F235" s="24"/>
      <c r="G235" s="24"/>
      <c r="H235" s="24"/>
    </row>
    <row r="236" spans="6:8" ht="12">
      <c r="F236" s="24"/>
      <c r="G236" s="24"/>
      <c r="H236" s="24"/>
    </row>
    <row r="237" spans="6:8" ht="12">
      <c r="F237" s="24"/>
      <c r="G237" s="24"/>
      <c r="H237" s="24"/>
    </row>
    <row r="238" spans="6:8" ht="12">
      <c r="F238" s="24"/>
      <c r="G238" s="24"/>
      <c r="H238" s="24"/>
    </row>
    <row r="239" spans="6:8" ht="12">
      <c r="F239" s="24"/>
      <c r="G239" s="24"/>
      <c r="H239" s="24"/>
    </row>
    <row r="240" spans="6:8" ht="12">
      <c r="F240" s="24"/>
      <c r="G240" s="24"/>
      <c r="H240" s="24"/>
    </row>
    <row r="241" spans="6:8" ht="12">
      <c r="F241" s="24"/>
      <c r="G241" s="24"/>
      <c r="H241" s="24"/>
    </row>
    <row r="242" spans="6:8" ht="12">
      <c r="F242" s="24"/>
      <c r="G242" s="24"/>
      <c r="H242" s="24"/>
    </row>
    <row r="243" spans="6:8" ht="12">
      <c r="F243" s="24"/>
      <c r="G243" s="24"/>
      <c r="H243" s="24"/>
    </row>
    <row r="244" spans="6:8" ht="12">
      <c r="F244" s="24"/>
      <c r="G244" s="24"/>
      <c r="H244" s="24"/>
    </row>
    <row r="245" spans="6:8" ht="12">
      <c r="F245" s="24"/>
      <c r="G245" s="24"/>
      <c r="H245" s="24"/>
    </row>
    <row r="246" spans="6:8" ht="12">
      <c r="F246" s="24"/>
      <c r="G246" s="24"/>
      <c r="H246" s="24"/>
    </row>
    <row r="247" spans="6:8" ht="12">
      <c r="F247" s="24"/>
      <c r="G247" s="24"/>
      <c r="H247" s="24"/>
    </row>
    <row r="248" spans="6:8" ht="12">
      <c r="F248" s="24"/>
      <c r="G248" s="24"/>
      <c r="H248" s="24"/>
    </row>
    <row r="249" spans="6:8" ht="12">
      <c r="F249" s="24"/>
      <c r="G249" s="24"/>
      <c r="H249" s="24"/>
    </row>
    <row r="250" spans="6:8" ht="12">
      <c r="F250" s="24"/>
      <c r="G250" s="24"/>
      <c r="H250" s="24"/>
    </row>
    <row r="251" spans="6:8" ht="12">
      <c r="F251" s="24"/>
      <c r="G251" s="24"/>
      <c r="H251" s="24"/>
    </row>
    <row r="252" spans="6:8" ht="12">
      <c r="F252" s="24"/>
      <c r="G252" s="24"/>
      <c r="H252" s="24"/>
    </row>
    <row r="253" spans="6:8" ht="12">
      <c r="F253" s="24"/>
      <c r="G253" s="24"/>
      <c r="H253" s="24"/>
    </row>
    <row r="254" spans="6:8" ht="12">
      <c r="F254" s="24"/>
      <c r="G254" s="24"/>
      <c r="H254" s="24"/>
    </row>
    <row r="255" spans="6:8" ht="12">
      <c r="F255" s="24"/>
      <c r="G255" s="24"/>
      <c r="H255" s="24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Sello Mashaba</cp:lastModifiedBy>
  <dcterms:created xsi:type="dcterms:W3CDTF">2017-04-06T07:08:23Z</dcterms:created>
  <dcterms:modified xsi:type="dcterms:W3CDTF">2017-05-09T10:15:45Z</dcterms:modified>
  <cp:category/>
  <cp:version/>
  <cp:contentType/>
  <cp:contentStatus/>
</cp:coreProperties>
</file>